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Skripsi\Refrensiiiiiiiiiii\"/>
    </mc:Choice>
  </mc:AlternateContent>
  <xr:revisionPtr revIDLastSave="0" documentId="8_{D5E5F343-675B-4CC6-9166-51E04982026F}" xr6:coauthVersionLast="45" xr6:coauthVersionMax="45" xr10:uidLastSave="{00000000-0000-0000-0000-000000000000}"/>
  <bookViews>
    <workbookView xWindow="-120" yWindow="-120" windowWidth="24240" windowHeight="13740" firstSheet="2" activeTab="2" xr2:uid="{E12E586D-3236-459C-B5D0-89617A2C36B5}"/>
  </bookViews>
  <sheets>
    <sheet name="Populasi" sheetId="1" r:id="rId1"/>
    <sheet name="Sampel" sheetId="2" r:id="rId2"/>
    <sheet name="Kebijakan Dividen (DPR)" sheetId="3" r:id="rId3"/>
    <sheet name="Data Entry(Input) Spss" sheetId="7" r:id="rId4"/>
    <sheet name="Volume Perdagangan Saham (Tva)" sheetId="4" r:id="rId5"/>
    <sheet name="Return Saham" sheetId="5" r:id="rId6"/>
    <sheet name="Suku Bunga" sheetId="6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" i="5" l="1"/>
  <c r="W2" i="5"/>
  <c r="X2" i="5"/>
  <c r="Y2" i="5"/>
  <c r="Z2" i="5"/>
  <c r="AA2" i="5"/>
  <c r="AB2" i="5"/>
  <c r="W3" i="5"/>
  <c r="X3" i="5"/>
  <c r="Y3" i="5"/>
  <c r="Z3" i="5"/>
  <c r="AA3" i="5"/>
  <c r="AB3" i="5"/>
  <c r="W4" i="5"/>
  <c r="X4" i="5"/>
  <c r="Y4" i="5"/>
  <c r="Z4" i="5"/>
  <c r="AA4" i="5"/>
  <c r="AB4" i="5"/>
  <c r="W5" i="5"/>
  <c r="X5" i="5"/>
  <c r="Y5" i="5"/>
  <c r="Z5" i="5"/>
  <c r="AA5" i="5"/>
  <c r="AB5" i="5"/>
  <c r="W6" i="5"/>
  <c r="X6" i="5"/>
  <c r="Y6" i="5"/>
  <c r="Z6" i="5"/>
  <c r="AA6" i="5"/>
  <c r="AB6" i="5"/>
  <c r="W7" i="5"/>
  <c r="X7" i="5"/>
  <c r="Y7" i="5"/>
  <c r="Z7" i="5"/>
  <c r="AA7" i="5"/>
  <c r="AB7" i="5"/>
  <c r="W8" i="5"/>
  <c r="X8" i="5"/>
  <c r="Y8" i="5"/>
  <c r="Z8" i="5"/>
  <c r="AA8" i="5"/>
  <c r="AB8" i="5"/>
  <c r="W9" i="5"/>
  <c r="X9" i="5"/>
  <c r="Y9" i="5"/>
  <c r="Z9" i="5"/>
  <c r="AA9" i="5"/>
  <c r="AB9" i="5"/>
  <c r="W10" i="5"/>
  <c r="X10" i="5"/>
  <c r="Y10" i="5"/>
  <c r="Z10" i="5"/>
  <c r="AA10" i="5"/>
  <c r="AB10" i="5"/>
  <c r="W11" i="5"/>
  <c r="X11" i="5"/>
  <c r="Y11" i="5"/>
  <c r="Z11" i="5"/>
  <c r="AA11" i="5"/>
  <c r="AB11" i="5"/>
  <c r="W12" i="5"/>
  <c r="X12" i="5"/>
  <c r="Y12" i="5"/>
  <c r="Z12" i="5"/>
  <c r="AA12" i="5"/>
  <c r="AB12" i="5"/>
  <c r="W13" i="5"/>
  <c r="X13" i="5"/>
  <c r="Y13" i="5"/>
  <c r="Z13" i="5"/>
  <c r="AA13" i="5"/>
  <c r="AB13" i="5"/>
  <c r="P14" i="5"/>
  <c r="Q14" i="5"/>
  <c r="W14" i="5" s="1"/>
  <c r="R14" i="5"/>
  <c r="X14" i="5" s="1"/>
  <c r="S14" i="5"/>
  <c r="Y14" i="5" s="1"/>
  <c r="Z14" i="5"/>
  <c r="AA14" i="5"/>
  <c r="AB14" i="5"/>
  <c r="P15" i="5"/>
  <c r="Q15" i="5"/>
  <c r="W15" i="5" s="1"/>
  <c r="S15" i="5"/>
  <c r="Y15" i="5"/>
  <c r="Z15" i="5"/>
  <c r="AA15" i="5"/>
  <c r="AB15" i="5"/>
  <c r="W16" i="5"/>
  <c r="X16" i="5"/>
  <c r="Y16" i="5"/>
  <c r="Z16" i="5"/>
  <c r="AA16" i="5"/>
  <c r="AB16" i="5"/>
  <c r="W17" i="5"/>
  <c r="X17" i="5"/>
  <c r="Y17" i="5"/>
  <c r="AA17" i="5"/>
  <c r="AB17" i="5"/>
  <c r="O3" i="4"/>
  <c r="P3" i="4"/>
  <c r="Q3" i="4"/>
  <c r="R3" i="4"/>
  <c r="S3" i="4"/>
  <c r="O4" i="4"/>
  <c r="P4" i="4"/>
  <c r="Q4" i="4"/>
  <c r="R4" i="4"/>
  <c r="S4" i="4"/>
  <c r="O5" i="4"/>
  <c r="P5" i="4"/>
  <c r="Q5" i="4"/>
  <c r="R5" i="4"/>
  <c r="S5" i="4"/>
  <c r="O6" i="4"/>
  <c r="P6" i="4"/>
  <c r="Q6" i="4"/>
  <c r="R6" i="4"/>
  <c r="S6" i="4"/>
  <c r="O7" i="4"/>
  <c r="P7" i="4"/>
  <c r="Q7" i="4"/>
  <c r="R7" i="4"/>
  <c r="S7" i="4"/>
  <c r="O8" i="4"/>
  <c r="P8" i="4"/>
  <c r="Q8" i="4"/>
  <c r="R8" i="4"/>
  <c r="S8" i="4"/>
  <c r="O9" i="4"/>
  <c r="P9" i="4"/>
  <c r="Q9" i="4"/>
  <c r="R9" i="4"/>
  <c r="S9" i="4"/>
  <c r="O10" i="4"/>
  <c r="P10" i="4"/>
  <c r="Q10" i="4"/>
  <c r="R10" i="4"/>
  <c r="S10" i="4"/>
  <c r="O11" i="4"/>
  <c r="P11" i="4"/>
  <c r="Q11" i="4"/>
  <c r="R11" i="4"/>
  <c r="S11" i="4"/>
  <c r="O12" i="4"/>
  <c r="P12" i="4"/>
  <c r="Q12" i="4"/>
  <c r="R12" i="4"/>
  <c r="S12" i="4"/>
  <c r="O13" i="4"/>
  <c r="P13" i="4"/>
  <c r="Q13" i="4"/>
  <c r="R13" i="4"/>
  <c r="S13" i="4"/>
  <c r="O14" i="4"/>
  <c r="P14" i="4"/>
  <c r="Q14" i="4"/>
  <c r="R14" i="4"/>
  <c r="S14" i="4"/>
  <c r="O15" i="4"/>
  <c r="P15" i="4"/>
  <c r="Q15" i="4"/>
  <c r="R15" i="4"/>
  <c r="S15" i="4"/>
  <c r="O16" i="4"/>
  <c r="P16" i="4"/>
  <c r="Q16" i="4"/>
  <c r="R16" i="4"/>
  <c r="S16" i="4"/>
  <c r="O17" i="4"/>
  <c r="P17" i="4"/>
  <c r="Q17" i="4"/>
  <c r="R17" i="4"/>
  <c r="S17" i="4"/>
  <c r="P2" i="4"/>
  <c r="Q2" i="4"/>
  <c r="R2" i="4"/>
  <c r="S2" i="4"/>
  <c r="O2" i="4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X15" i="5" l="1"/>
  <c r="N2" i="4" l="1"/>
  <c r="AG7" i="3"/>
  <c r="T2" i="3"/>
  <c r="AF2" i="3" s="1"/>
  <c r="U2" i="3"/>
  <c r="AG2" i="3" s="1"/>
  <c r="V2" i="3"/>
  <c r="AH2" i="3" s="1"/>
  <c r="W2" i="3"/>
  <c r="AI2" i="3" s="1"/>
  <c r="X2" i="3"/>
  <c r="AJ2" i="3" s="1"/>
  <c r="Y2" i="3"/>
  <c r="AK2" i="3" s="1"/>
  <c r="T3" i="3"/>
  <c r="AF3" i="3" s="1"/>
  <c r="U3" i="3"/>
  <c r="AG3" i="3" s="1"/>
  <c r="V3" i="3"/>
  <c r="AH3" i="3" s="1"/>
  <c r="W3" i="3"/>
  <c r="AI3" i="3" s="1"/>
  <c r="X3" i="3"/>
  <c r="AJ3" i="3" s="1"/>
  <c r="Y3" i="3"/>
  <c r="AK3" i="3" s="1"/>
  <c r="T4" i="3"/>
  <c r="AF4" i="3" s="1"/>
  <c r="U4" i="3"/>
  <c r="AG4" i="3" s="1"/>
  <c r="V4" i="3"/>
  <c r="AH4" i="3" s="1"/>
  <c r="W4" i="3"/>
  <c r="AI4" i="3" s="1"/>
  <c r="X4" i="3"/>
  <c r="AJ4" i="3" s="1"/>
  <c r="Y4" i="3"/>
  <c r="AK4" i="3" s="1"/>
  <c r="T5" i="3"/>
  <c r="AF5" i="3" s="1"/>
  <c r="U5" i="3"/>
  <c r="AG5" i="3" s="1"/>
  <c r="V5" i="3"/>
  <c r="AH5" i="3" s="1"/>
  <c r="W5" i="3"/>
  <c r="AI5" i="3" s="1"/>
  <c r="X5" i="3"/>
  <c r="AJ5" i="3" s="1"/>
  <c r="Y5" i="3"/>
  <c r="AK5" i="3" s="1"/>
  <c r="T6" i="3"/>
  <c r="AF6" i="3" s="1"/>
  <c r="U6" i="3"/>
  <c r="AG6" i="3" s="1"/>
  <c r="V6" i="3"/>
  <c r="AH6" i="3" s="1"/>
  <c r="W6" i="3"/>
  <c r="AI6" i="3" s="1"/>
  <c r="X6" i="3"/>
  <c r="AJ6" i="3" s="1"/>
  <c r="Y6" i="3"/>
  <c r="AK6" i="3" s="1"/>
  <c r="T7" i="3"/>
  <c r="AF7" i="3" s="1"/>
  <c r="U7" i="3"/>
  <c r="V7" i="3"/>
  <c r="AH7" i="3" s="1"/>
  <c r="W7" i="3"/>
  <c r="AI7" i="3" s="1"/>
  <c r="X7" i="3"/>
  <c r="AJ7" i="3" s="1"/>
  <c r="Y7" i="3"/>
  <c r="AK7" i="3" s="1"/>
  <c r="T8" i="3"/>
  <c r="AF8" i="3" s="1"/>
  <c r="U8" i="3"/>
  <c r="AG8" i="3" s="1"/>
  <c r="V8" i="3"/>
  <c r="AH8" i="3" s="1"/>
  <c r="W8" i="3"/>
  <c r="AI8" i="3" s="1"/>
  <c r="X8" i="3"/>
  <c r="AJ8" i="3" s="1"/>
  <c r="Y8" i="3"/>
  <c r="AK8" i="3" s="1"/>
  <c r="T9" i="3"/>
  <c r="AF9" i="3" s="1"/>
  <c r="U9" i="3"/>
  <c r="AG9" i="3" s="1"/>
  <c r="V9" i="3"/>
  <c r="AH9" i="3" s="1"/>
  <c r="W9" i="3"/>
  <c r="AI9" i="3" s="1"/>
  <c r="X9" i="3"/>
  <c r="AJ9" i="3" s="1"/>
  <c r="Y9" i="3"/>
  <c r="AK9" i="3" s="1"/>
  <c r="T10" i="3"/>
  <c r="AF10" i="3" s="1"/>
  <c r="U10" i="3"/>
  <c r="AG10" i="3" s="1"/>
  <c r="V10" i="3"/>
  <c r="AH10" i="3" s="1"/>
  <c r="W10" i="3"/>
  <c r="AI10" i="3" s="1"/>
  <c r="X10" i="3"/>
  <c r="AJ10" i="3" s="1"/>
  <c r="Y10" i="3"/>
  <c r="AK10" i="3" s="1"/>
  <c r="T11" i="3"/>
  <c r="AF11" i="3" s="1"/>
  <c r="U11" i="3"/>
  <c r="AG11" i="3" s="1"/>
  <c r="V11" i="3"/>
  <c r="AH11" i="3" s="1"/>
  <c r="W11" i="3"/>
  <c r="AI11" i="3" s="1"/>
  <c r="X11" i="3"/>
  <c r="AJ11" i="3" s="1"/>
  <c r="Y11" i="3"/>
  <c r="AK11" i="3" s="1"/>
  <c r="T12" i="3"/>
  <c r="AF12" i="3" s="1"/>
  <c r="U12" i="3"/>
  <c r="AG12" i="3" s="1"/>
  <c r="V12" i="3"/>
  <c r="AH12" i="3" s="1"/>
  <c r="W12" i="3"/>
  <c r="AI12" i="3" s="1"/>
  <c r="X12" i="3"/>
  <c r="AJ12" i="3" s="1"/>
  <c r="Y12" i="3"/>
  <c r="AK12" i="3" s="1"/>
  <c r="T13" i="3"/>
  <c r="AF13" i="3" s="1"/>
  <c r="U13" i="3"/>
  <c r="AG13" i="3" s="1"/>
  <c r="V13" i="3"/>
  <c r="AH13" i="3" s="1"/>
  <c r="W13" i="3"/>
  <c r="AI13" i="3" s="1"/>
  <c r="X13" i="3"/>
  <c r="AJ13" i="3" s="1"/>
  <c r="Y13" i="3"/>
  <c r="AK13" i="3" s="1"/>
  <c r="T14" i="3"/>
  <c r="AF14" i="3" s="1"/>
  <c r="U14" i="3"/>
  <c r="AG14" i="3" s="1"/>
  <c r="V14" i="3"/>
  <c r="AH14" i="3" s="1"/>
  <c r="W14" i="3"/>
  <c r="AI14" i="3" s="1"/>
  <c r="X14" i="3"/>
  <c r="AJ14" i="3" s="1"/>
  <c r="Y14" i="3"/>
  <c r="AK14" i="3" s="1"/>
  <c r="T15" i="3"/>
  <c r="AF15" i="3" s="1"/>
  <c r="U15" i="3"/>
  <c r="AG15" i="3" s="1"/>
  <c r="V15" i="3"/>
  <c r="AH15" i="3" s="1"/>
  <c r="W15" i="3"/>
  <c r="AI15" i="3" s="1"/>
  <c r="X15" i="3"/>
  <c r="AJ15" i="3" s="1"/>
  <c r="Y15" i="3"/>
  <c r="AK15" i="3" s="1"/>
  <c r="T16" i="3"/>
  <c r="AF16" i="3" s="1"/>
  <c r="U16" i="3"/>
  <c r="AG16" i="3" s="1"/>
  <c r="V16" i="3"/>
  <c r="AH16" i="3" s="1"/>
  <c r="W16" i="3"/>
  <c r="AI16" i="3" s="1"/>
  <c r="X16" i="3"/>
  <c r="AJ16" i="3" s="1"/>
  <c r="Y16" i="3"/>
  <c r="AK16" i="3" s="1"/>
  <c r="T17" i="3"/>
  <c r="AF17" i="3" s="1"/>
  <c r="U17" i="3"/>
  <c r="AG17" i="3" s="1"/>
  <c r="V17" i="3"/>
  <c r="AH17" i="3" s="1"/>
  <c r="W17" i="3"/>
  <c r="AI17" i="3" s="1"/>
  <c r="X17" i="3"/>
  <c r="AJ17" i="3" s="1"/>
  <c r="Y17" i="3"/>
  <c r="AK17" i="3" s="1"/>
</calcChain>
</file>

<file path=xl/sharedStrings.xml><?xml version="1.0" encoding="utf-8"?>
<sst xmlns="http://schemas.openxmlformats.org/spreadsheetml/2006/main" count="446" uniqueCount="225">
  <si>
    <t>Tanggal</t>
  </si>
  <si>
    <t>Perusahaan</t>
  </si>
  <si>
    <t>Tipe Aksi Korporasi</t>
  </si>
  <si>
    <t>PT Arkadia Digital Media Tbk.</t>
  </si>
  <si>
    <t>PT. Industri Jamu dan Farmasi Sido Muncul Tbk.</t>
  </si>
  <si>
    <t>PT. Trisula Textile Industrie Tbk.</t>
  </si>
  <si>
    <t>PT. Fast Food Indonesia Tbk.</t>
  </si>
  <si>
    <t>Unilever Indonesia Tbk</t>
  </si>
  <si>
    <t>PT. Tower Bersama Infrastucture Tbk.</t>
  </si>
  <si>
    <t>PT Andira Argo Tbk.</t>
  </si>
  <si>
    <t>PT. Sky Energi Indonesia Tbk</t>
  </si>
  <si>
    <t>PT. Temas Tbk</t>
  </si>
  <si>
    <t>Sat Nusapersada Tbk.</t>
  </si>
  <si>
    <t>PT. Pelayaran Tamarin Samudra Tbk.</t>
  </si>
  <si>
    <t>PT. Industri dan Perdagangan Bintraco Dharma Tbk.</t>
  </si>
  <si>
    <t>PT. TBS Energi Utama Tbk.</t>
  </si>
  <si>
    <t>Multi Prima Sejahtera Tbk.</t>
  </si>
  <si>
    <t>PT. Kapuas Prima Coal Tbk.</t>
  </si>
  <si>
    <t>PT.Mark dynamics Indonesia Tbk.</t>
  </si>
  <si>
    <t>PT. Mandala Multifinance Tbk.</t>
  </si>
  <si>
    <t>PT.Bukit Uluwatu Villa Tbk.</t>
  </si>
  <si>
    <t>PT. Mahaka Radio integra Tbk.</t>
  </si>
  <si>
    <t>Gema Grahasarana Tbk.</t>
  </si>
  <si>
    <t>PT. Totalindo Eka Persada Tbk.</t>
  </si>
  <si>
    <t>PT. Sanurhasta Mitra Tbk.</t>
  </si>
  <si>
    <t>Sarana Menara Nusantara Tbk.</t>
  </si>
  <si>
    <t>PT. Graha Layar Prima Tbk.</t>
  </si>
  <si>
    <t>Mitra Adiperkasa Tbk.</t>
  </si>
  <si>
    <t>Bukit Asam Tbk.</t>
  </si>
  <si>
    <t>Indal Alummunium Industry Tbk.</t>
  </si>
  <si>
    <t>PT. Bank Mandiri Tbk.</t>
  </si>
  <si>
    <t>Bumi Teknokultura Unggul Tbk.</t>
  </si>
  <si>
    <t>Ultra Jaya Milky Industry Tbk.</t>
  </si>
  <si>
    <t>Samudra Indonesia Tbk.</t>
  </si>
  <si>
    <t>Voksel Electric Tbk.</t>
  </si>
  <si>
    <t>PT. Intermedia Capital Tbk.</t>
  </si>
  <si>
    <t>Inter Delta Tbk.</t>
  </si>
  <si>
    <t>BFI Finance Indonesia Tbk.</t>
  </si>
  <si>
    <t>Inti Agri Resource Tbk.</t>
  </si>
  <si>
    <t>Resource Alam Indonesia Tbk.</t>
  </si>
  <si>
    <t>Selamat Sempurna Tbk.</t>
  </si>
  <si>
    <t>Surya Toto Indonesia Tbk.</t>
  </si>
  <si>
    <t>Sumi Indo Kabel Tbk.</t>
  </si>
  <si>
    <t>Sumber Energi Andalan Tbk.</t>
  </si>
  <si>
    <t>Primarindo Asia Infrastructure Tbk.</t>
  </si>
  <si>
    <t>Kedaung Indah CanTbk.</t>
  </si>
  <si>
    <t>PT. Century Textile Industry Tbk.</t>
  </si>
  <si>
    <t>Mayora Indah Tbk</t>
  </si>
  <si>
    <t>Akbar Indomakmur Stimec Tbk.</t>
  </si>
  <si>
    <t>Beton Jaya Manunggal Tbk.</t>
  </si>
  <si>
    <t>Indofoof CBP Sukses Makmur Tbk.</t>
  </si>
  <si>
    <t>Asuransi Bintang Tbk.</t>
  </si>
  <si>
    <t>Minna Padi Investama Sekuritas Tbk.</t>
  </si>
  <si>
    <t>Tembaga Mulia Semanan Tbk.</t>
  </si>
  <si>
    <t>Eratex Djaja Tbk.</t>
  </si>
  <si>
    <t>PT. Kresna Graha Investama Tbk.</t>
  </si>
  <si>
    <t>PT. Impact Pratama Industri Tbk.</t>
  </si>
  <si>
    <t>J Resources Asia Pasifik Tbk.</t>
  </si>
  <si>
    <t xml:space="preserve">HM Sampoerna Tbk. </t>
  </si>
  <si>
    <t>Tira Austenite Tbk.</t>
  </si>
  <si>
    <t>Merck Tbk.</t>
  </si>
  <si>
    <t>Danasupra Erapaciific Tbk.</t>
  </si>
  <si>
    <t>Delta Djakarta Tbk.</t>
  </si>
  <si>
    <t>Lionmesh Prima Tbk</t>
  </si>
  <si>
    <t>Lion Metal Works Tbk.</t>
  </si>
  <si>
    <t>PT. Wilmmar Cahaya Indonesia Tbk.</t>
  </si>
  <si>
    <t>Trust Finance Indonesia Tbk.</t>
  </si>
  <si>
    <t>Goodyear Tbk.</t>
  </si>
  <si>
    <t>PT. Lautan Luas Tbk.</t>
  </si>
  <si>
    <t>Stock split</t>
  </si>
  <si>
    <t>No</t>
  </si>
  <si>
    <t>Kriteria</t>
  </si>
  <si>
    <t>Jumlah</t>
  </si>
  <si>
    <t>Perusahaan yang terdaftar dalam bursa efek indonesia (BEI) periode 2015 – 2020</t>
  </si>
  <si>
    <t>Perusahaan yang tidak mempublikasikan laporan keuangan dengan tanggal tutup pada 31 desember 2020</t>
  </si>
  <si>
    <t>Perusahaan yang tidak melakukan aksi korporasi stock split dalam periode 2015 – 2020</t>
  </si>
  <si>
    <t>Populasi</t>
  </si>
  <si>
    <t>Suku Bunga Periode t</t>
  </si>
  <si>
    <t>Corporate Action</t>
  </si>
  <si>
    <t>Skala Split</t>
  </si>
  <si>
    <t>Stock Split</t>
  </si>
  <si>
    <t xml:space="preserve"> 1 : 2</t>
  </si>
  <si>
    <t xml:space="preserve"> 1 : 10</t>
  </si>
  <si>
    <t xml:space="preserve"> 1 : 50</t>
  </si>
  <si>
    <t>HM Sampoerna Tbk.</t>
  </si>
  <si>
    <t xml:space="preserve"> 1 : 25</t>
  </si>
  <si>
    <t>PT. Impact Pratama Industri</t>
  </si>
  <si>
    <t xml:space="preserve"> 1 : 5</t>
  </si>
  <si>
    <t>Asuransi Bintang Tbk</t>
  </si>
  <si>
    <t>Indofood CBP Sukses Makmur Tbk.</t>
  </si>
  <si>
    <t xml:space="preserve"> 1 : 4</t>
  </si>
  <si>
    <t>Surya Toto Indonesia</t>
  </si>
  <si>
    <t>Selamat Sempurna Tbk</t>
  </si>
  <si>
    <t>BFI finance Indonesia Tbk</t>
  </si>
  <si>
    <t>PT. Bank Mandiri Tbk</t>
  </si>
  <si>
    <t>Indal Alumunium Industry Tbk</t>
  </si>
  <si>
    <t>Bukit Asam Tbk</t>
  </si>
  <si>
    <t>Gema Grahasarana Tbk</t>
  </si>
  <si>
    <t>PT. Mandala Multifinance Tbk</t>
  </si>
  <si>
    <t>PT.Industri Jamu dan Farmasi Sido Muncul Tbk</t>
  </si>
  <si>
    <t xml:space="preserve">Perusahaan yang tidak melakukan kebijakan deviden dalam periode 2015 - 2020   </t>
  </si>
  <si>
    <t>Jumlah Perusahaan yang dijadikan sampel</t>
  </si>
  <si>
    <t>Deviden Yang Dibayarkan Tahun 2015</t>
  </si>
  <si>
    <t>Deviden yang dibayarkan Tahun 2016</t>
  </si>
  <si>
    <t>Deviden yang dibayarkan 2017</t>
  </si>
  <si>
    <t>Deviden yang dibayarkan 2018</t>
  </si>
  <si>
    <t>Deviden yang dibayarkan tahun 2019</t>
  </si>
  <si>
    <t>Deviden yang Dibayarkan 2020</t>
  </si>
  <si>
    <t>Saham Beredar 2015</t>
  </si>
  <si>
    <t>Saham Beredar 2016</t>
  </si>
  <si>
    <t>Saham Beredar 2017</t>
  </si>
  <si>
    <t>Saham Beredar 2018</t>
  </si>
  <si>
    <t>Saham Beredar 2019</t>
  </si>
  <si>
    <t>Saham Beredar 2020</t>
  </si>
  <si>
    <t>Laba bersih 2015</t>
  </si>
  <si>
    <t>Laba Bersih 2016</t>
  </si>
  <si>
    <t>Laba Bersih 2017</t>
  </si>
  <si>
    <t>laba bersih 2018</t>
  </si>
  <si>
    <t>Laba bersih 2019</t>
  </si>
  <si>
    <t>Laba bersih 2020</t>
  </si>
  <si>
    <t>DPS 2015</t>
  </si>
  <si>
    <t>DPS 2016</t>
  </si>
  <si>
    <t>DPS 217</t>
  </si>
  <si>
    <t>DPS 2018</t>
  </si>
  <si>
    <t>DPS 2019</t>
  </si>
  <si>
    <t>DPS 2020</t>
  </si>
  <si>
    <t>EPS 2015</t>
  </si>
  <si>
    <t>EPS 2016</t>
  </si>
  <si>
    <t>EPS 2017</t>
  </si>
  <si>
    <t>EPS 2018</t>
  </si>
  <si>
    <t>EPS 2019</t>
  </si>
  <si>
    <t>EPS 2020</t>
  </si>
  <si>
    <t>DPR 2015</t>
  </si>
  <si>
    <t>DPR 2016</t>
  </si>
  <si>
    <t>DPR 2017</t>
  </si>
  <si>
    <t>DPR 2018</t>
  </si>
  <si>
    <t>DPR 2019</t>
  </si>
  <si>
    <t>DPR 2020</t>
  </si>
  <si>
    <t>Perdagangan Saham 2015</t>
  </si>
  <si>
    <t>Perdagangan Saham 2016</t>
  </si>
  <si>
    <t>Perdagangan Saham 2017</t>
  </si>
  <si>
    <t>Perdagangan Saham 2018</t>
  </si>
  <si>
    <t>Perdagangan Saham 2019</t>
  </si>
  <si>
    <t>Perdagangan Saham 2020</t>
  </si>
  <si>
    <t>TVA 2015</t>
  </si>
  <si>
    <t>TVA 2016</t>
  </si>
  <si>
    <t>TVA 2017</t>
  </si>
  <si>
    <t>TVA 2018</t>
  </si>
  <si>
    <t>TVA 2019</t>
  </si>
  <si>
    <t>TVA 2020</t>
  </si>
  <si>
    <t>PERUSAHAAN</t>
  </si>
  <si>
    <t>Harga Perdana</t>
  </si>
  <si>
    <t>Harga Saham 2014</t>
  </si>
  <si>
    <t>Harga Saham 2015</t>
  </si>
  <si>
    <t>Harga Saham 2016</t>
  </si>
  <si>
    <t>Harga Saham 2017</t>
  </si>
  <si>
    <t>Harga Saham 2018</t>
  </si>
  <si>
    <t>Harga Saham 2019</t>
  </si>
  <si>
    <t>Harga Saham 2020</t>
  </si>
  <si>
    <t>Deviden Tunai 2015</t>
  </si>
  <si>
    <t>Deviden Tunai 2016</t>
  </si>
  <si>
    <t>Deviden tunai 2017</t>
  </si>
  <si>
    <t>Deviden Tunai 2018</t>
  </si>
  <si>
    <t>deviden tunai 2019</t>
  </si>
  <si>
    <t>deviden tunai 2020</t>
  </si>
  <si>
    <t>IHSI 2014</t>
  </si>
  <si>
    <t>IHSI 2015</t>
  </si>
  <si>
    <t>IHSI 2016</t>
  </si>
  <si>
    <t>IHSI 2017</t>
  </si>
  <si>
    <t>IHSI 2018</t>
  </si>
  <si>
    <t>IHSI 2019</t>
  </si>
  <si>
    <t>IHSI 2020</t>
  </si>
  <si>
    <t>RETURN 2015</t>
  </si>
  <si>
    <t>RETURN 2016</t>
  </si>
  <si>
    <t>RETURN 2017</t>
  </si>
  <si>
    <t>RETURN 2018</t>
  </si>
  <si>
    <t>RETURN 2019</t>
  </si>
  <si>
    <t>RETURN 2020</t>
  </si>
  <si>
    <t>Delta djakarta</t>
  </si>
  <si>
    <t>Hm Sampoerna</t>
  </si>
  <si>
    <t xml:space="preserve">Impack pratama </t>
  </si>
  <si>
    <t>Asuransi bintang</t>
  </si>
  <si>
    <t>Indofood Cbp</t>
  </si>
  <si>
    <t>Mayora</t>
  </si>
  <si>
    <t>surya toto</t>
  </si>
  <si>
    <t>selamat sampoerna</t>
  </si>
  <si>
    <t>bfi finance</t>
  </si>
  <si>
    <t>bank mandiri</t>
  </si>
  <si>
    <t>indal alumunium</t>
  </si>
  <si>
    <t>bukit asam</t>
  </si>
  <si>
    <t>gema grahsarana</t>
  </si>
  <si>
    <t>mandala multifinance</t>
  </si>
  <si>
    <t>unilever</t>
  </si>
  <si>
    <t>sido muncul</t>
  </si>
  <si>
    <t xml:space="preserve">Bulan 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</si>
  <si>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</si>
  <si>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</si>
  <si>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</si>
  <si>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</si>
  <si>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</si>
  <si>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</si>
  <si>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</si>
  <si>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</si>
  <si>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</si>
  <si>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</si>
  <si>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</si>
  <si>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</si>
  <si>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DPR</t>
  </si>
  <si>
    <t>TVA</t>
  </si>
  <si>
    <t>Suku Bunga</t>
  </si>
  <si>
    <t xml:space="preserve">return saham </t>
  </si>
  <si>
    <t>HM Sampoerna</t>
  </si>
  <si>
    <t>Impact pratama Industri</t>
  </si>
  <si>
    <t>Asuransi Bintang</t>
  </si>
  <si>
    <t>Indofood CBP</t>
  </si>
  <si>
    <t>surya toto indonesia</t>
  </si>
  <si>
    <t>selamat sempurna</t>
  </si>
  <si>
    <t>BFI Finance</t>
  </si>
  <si>
    <t>Bank mandiri</t>
  </si>
  <si>
    <t>Indal Alumunium</t>
  </si>
  <si>
    <t>Bukit Asam</t>
  </si>
  <si>
    <t>Gema Grahasarana</t>
  </si>
  <si>
    <t>Mandala multifinance</t>
  </si>
  <si>
    <t>Unilever</t>
  </si>
  <si>
    <t>Sido Muncul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</si>
</sst>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Rp&quot;* #,##0_-;\-&quot;Rp&quot;* #,##0_-;_-&quot;Rp&quot;* &quot;-&quot;_-;_-@_-"/>
    <numFmt numFmtId="44" formatCode="_-&quot;Rp&quot;* #,##0.00_-;\-&quot;Rp&quot;* #,##0.00_-;_-&quot;Rp&quot;* &quot;-&quot;??_-;_-@_-"/>
    <numFmt numFmtId="173" formatCode="_-[$Rp-421]* #,##0_-;\-[$Rp-421]* #,##0_-;_-[$Rp-421]* &quot;-&quot;_-;_-@_-"/>
    <numFmt numFmtId="174" formatCode="0.00000"/>
    <numFmt numFmtId="175" formatCode="_-&quot;Rp&quot;* #,##0_-;\-&quot;Rp&quot;* #,##0_-;_-&quot;Rp&quot;* &quot;-&quot;??_-;_-@_-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15" fontId="0" fillId="0" borderId="1" xfId="0" applyNumberFormat="1" applyBorder="1"/>
    <xf numFmtId="0" fontId="0" fillId="2" borderId="1" xfId="0" applyFill="1" applyBorder="1"/>
    <xf numFmtId="0" fontId="3" fillId="0" borderId="1" xfId="0" applyFont="1" applyBorder="1" applyAlignment="1">
      <alignment horizontal="justify" vertical="center"/>
    </xf>
    <xf numFmtId="173" fontId="0" fillId="0" borderId="1" xfId="0" applyNumberFormat="1" applyBorder="1"/>
    <xf numFmtId="1" fontId="0" fillId="0" borderId="0" xfId="0" applyNumberFormat="1"/>
    <xf numFmtId="1" fontId="0" fillId="0" borderId="1" xfId="0" applyNumberFormat="1" applyBorder="1"/>
    <xf numFmtId="2" fontId="0" fillId="0" borderId="1" xfId="0" applyNumberFormat="1" applyBorder="1"/>
    <xf numFmtId="174" fontId="0" fillId="0" borderId="1" xfId="0" applyNumberFormat="1" applyBorder="1"/>
    <xf numFmtId="2" fontId="0" fillId="0" borderId="0" xfId="0" applyNumberFormat="1"/>
    <xf numFmtId="2" fontId="0" fillId="3" borderId="1" xfId="0" applyNumberFormat="1" applyFill="1" applyBorder="1"/>
    <xf numFmtId="174" fontId="0" fillId="2" borderId="1" xfId="0" applyNumberFormat="1" applyFill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42" fontId="0" fillId="0" borderId="1" xfId="1" applyNumberFormat="1" applyFont="1" applyBorder="1"/>
    <xf numFmtId="2" fontId="0" fillId="2" borderId="1" xfId="3" applyNumberFormat="1" applyFont="1" applyFill="1" applyBorder="1"/>
    <xf numFmtId="2" fontId="0" fillId="2" borderId="1" xfId="0" applyNumberFormat="1" applyFill="1" applyBorder="1"/>
    <xf numFmtId="173" fontId="0" fillId="0" borderId="1" xfId="1" applyNumberFormat="1" applyFont="1" applyBorder="1"/>
    <xf numFmtId="44" fontId="0" fillId="0" borderId="1" xfId="1" applyFont="1" applyBorder="1"/>
    <xf numFmtId="42" fontId="0" fillId="0" borderId="1" xfId="2" applyFont="1" applyBorder="1"/>
    <xf numFmtId="175" fontId="0" fillId="0" borderId="1" xfId="1" applyNumberFormat="1" applyFont="1" applyBorder="1"/>
  </cellXfs>
  <cellStyles count="4">
    <cellStyle name="Currency" xfId="1" builtinId="4"/>
    <cellStyle name="Currency [0]" xfId="2" builtinId="7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AB654-9139-44DC-893B-FBACFC8B44BF}">
  <dimension ref="A1:I67"/>
  <sheetViews>
    <sheetView workbookViewId="0">
      <selection activeCell="G17" sqref="G13:I17"/>
    </sheetView>
  </sheetViews>
  <sheetFormatPr defaultRowHeight="15" x14ac:dyDescent="0.25"/>
  <cols>
    <col min="1" max="1" width="21.28515625" customWidth="1"/>
    <col min="2" max="2" width="56.28515625" customWidth="1"/>
    <col min="3" max="3" width="19.5703125" customWidth="1"/>
    <col min="4" max="4" width="5" customWidth="1"/>
    <col min="5" max="5" width="2.85546875" customWidth="1"/>
    <col min="6" max="6" width="1.140625" customWidth="1"/>
    <col min="7" max="7" width="4.42578125" customWidth="1"/>
    <col min="8" max="8" width="92.85546875" customWidth="1"/>
  </cols>
  <sheetData>
    <row r="1" spans="1:9" x14ac:dyDescent="0.25">
      <c r="A1" s="1" t="s">
        <v>0</v>
      </c>
      <c r="B1" s="1" t="s">
        <v>1</v>
      </c>
      <c r="C1" s="1" t="s">
        <v>2</v>
      </c>
    </row>
    <row r="2" spans="1:9" x14ac:dyDescent="0.25">
      <c r="A2" s="2">
        <v>42013</v>
      </c>
      <c r="B2" s="1" t="s">
        <v>68</v>
      </c>
      <c r="C2" s="1" t="s">
        <v>69</v>
      </c>
    </row>
    <row r="3" spans="1:9" x14ac:dyDescent="0.25">
      <c r="A3" s="2">
        <v>42199</v>
      </c>
      <c r="B3" s="1" t="s">
        <v>67</v>
      </c>
      <c r="C3" s="1" t="s">
        <v>69</v>
      </c>
    </row>
    <row r="4" spans="1:9" x14ac:dyDescent="0.25">
      <c r="A4" s="2">
        <v>42212</v>
      </c>
      <c r="B4" s="1" t="s">
        <v>66</v>
      </c>
      <c r="C4" s="1" t="s">
        <v>69</v>
      </c>
    </row>
    <row r="5" spans="1:9" x14ac:dyDescent="0.25">
      <c r="A5" s="2">
        <v>42219</v>
      </c>
      <c r="B5" s="1" t="s">
        <v>65</v>
      </c>
      <c r="C5" s="1" t="s">
        <v>69</v>
      </c>
    </row>
    <row r="6" spans="1:9" x14ac:dyDescent="0.25">
      <c r="A6" s="2">
        <v>42249</v>
      </c>
      <c r="B6" s="1" t="s">
        <v>64</v>
      </c>
      <c r="C6" s="1" t="s">
        <v>69</v>
      </c>
    </row>
    <row r="7" spans="1:9" x14ac:dyDescent="0.25">
      <c r="A7" s="2">
        <v>42249</v>
      </c>
      <c r="B7" s="1" t="s">
        <v>63</v>
      </c>
      <c r="C7" s="1" t="s">
        <v>69</v>
      </c>
    </row>
    <row r="8" spans="1:9" x14ac:dyDescent="0.25">
      <c r="A8" s="2">
        <v>42311</v>
      </c>
      <c r="B8" s="1" t="s">
        <v>62</v>
      </c>
      <c r="C8" s="1" t="s">
        <v>69</v>
      </c>
    </row>
    <row r="9" spans="1:9" x14ac:dyDescent="0.25">
      <c r="A9" s="2">
        <v>42331</v>
      </c>
      <c r="B9" s="1" t="s">
        <v>61</v>
      </c>
      <c r="C9" s="1" t="s">
        <v>69</v>
      </c>
    </row>
    <row r="10" spans="1:9" x14ac:dyDescent="0.25">
      <c r="A10" s="2">
        <v>42359</v>
      </c>
      <c r="B10" s="1" t="s">
        <v>60</v>
      </c>
      <c r="C10" s="1" t="s">
        <v>69</v>
      </c>
    </row>
    <row r="11" spans="1:9" x14ac:dyDescent="0.25">
      <c r="A11" s="2">
        <v>42396</v>
      </c>
      <c r="B11" s="1" t="s">
        <v>59</v>
      </c>
      <c r="C11" s="1" t="s">
        <v>69</v>
      </c>
    </row>
    <row r="12" spans="1:9" x14ac:dyDescent="0.25">
      <c r="A12" s="2">
        <v>42535</v>
      </c>
      <c r="B12" s="1" t="s">
        <v>58</v>
      </c>
      <c r="C12" s="1" t="s">
        <v>69</v>
      </c>
    </row>
    <row r="13" spans="1:9" x14ac:dyDescent="0.25">
      <c r="A13" s="2">
        <v>42538</v>
      </c>
      <c r="B13" s="1" t="s">
        <v>57</v>
      </c>
      <c r="C13" s="1" t="s">
        <v>69</v>
      </c>
      <c r="G13" s="1" t="s">
        <v>70</v>
      </c>
      <c r="H13" s="1" t="s">
        <v>71</v>
      </c>
      <c r="I13" s="1" t="s">
        <v>72</v>
      </c>
    </row>
    <row r="14" spans="1:9" x14ac:dyDescent="0.25">
      <c r="A14" s="2">
        <v>42543</v>
      </c>
      <c r="B14" s="1" t="s">
        <v>56</v>
      </c>
      <c r="C14" s="1" t="s">
        <v>69</v>
      </c>
      <c r="G14" s="1">
        <v>1</v>
      </c>
      <c r="H14" s="1" t="s">
        <v>73</v>
      </c>
      <c r="I14" s="1">
        <v>740</v>
      </c>
    </row>
    <row r="15" spans="1:9" x14ac:dyDescent="0.25">
      <c r="A15" s="2">
        <v>42544</v>
      </c>
      <c r="B15" s="1" t="s">
        <v>55</v>
      </c>
      <c r="C15" s="1" t="s">
        <v>69</v>
      </c>
      <c r="G15" s="1">
        <v>2</v>
      </c>
      <c r="H15" s="1" t="s">
        <v>74</v>
      </c>
      <c r="I15" s="1">
        <v>0</v>
      </c>
    </row>
    <row r="16" spans="1:9" x14ac:dyDescent="0.25">
      <c r="A16" s="2">
        <v>42550</v>
      </c>
      <c r="B16" s="1" t="s">
        <v>54</v>
      </c>
      <c r="C16" s="1" t="s">
        <v>69</v>
      </c>
      <c r="G16" s="1">
        <v>3</v>
      </c>
      <c r="H16" s="1" t="s">
        <v>75</v>
      </c>
      <c r="I16" s="1">
        <v>674</v>
      </c>
    </row>
    <row r="17" spans="1:9" x14ac:dyDescent="0.25">
      <c r="A17" s="2">
        <v>42563</v>
      </c>
      <c r="B17" s="1" t="s">
        <v>53</v>
      </c>
      <c r="C17" s="1" t="s">
        <v>69</v>
      </c>
      <c r="G17" s="1"/>
      <c r="H17" s="1" t="s">
        <v>76</v>
      </c>
      <c r="I17" s="1">
        <v>66</v>
      </c>
    </row>
    <row r="18" spans="1:9" x14ac:dyDescent="0.25">
      <c r="A18" s="2">
        <v>42565</v>
      </c>
      <c r="B18" s="1" t="s">
        <v>52</v>
      </c>
      <c r="C18" s="1" t="s">
        <v>69</v>
      </c>
    </row>
    <row r="19" spans="1:9" x14ac:dyDescent="0.25">
      <c r="A19" s="2">
        <v>42577</v>
      </c>
      <c r="B19" s="1" t="s">
        <v>51</v>
      </c>
      <c r="C19" s="1" t="s">
        <v>69</v>
      </c>
    </row>
    <row r="20" spans="1:9" x14ac:dyDescent="0.25">
      <c r="A20" s="2">
        <v>42578</v>
      </c>
      <c r="B20" s="1" t="s">
        <v>50</v>
      </c>
      <c r="C20" s="1" t="s">
        <v>69</v>
      </c>
    </row>
    <row r="21" spans="1:9" x14ac:dyDescent="0.25">
      <c r="A21" s="2">
        <v>42583</v>
      </c>
      <c r="B21" s="1" t="s">
        <v>49</v>
      </c>
      <c r="C21" s="1" t="s">
        <v>69</v>
      </c>
    </row>
    <row r="22" spans="1:9" x14ac:dyDescent="0.25">
      <c r="A22" s="2">
        <v>42584</v>
      </c>
      <c r="B22" s="1" t="s">
        <v>48</v>
      </c>
      <c r="C22" s="1" t="s">
        <v>69</v>
      </c>
    </row>
    <row r="23" spans="1:9" x14ac:dyDescent="0.25">
      <c r="A23" s="2">
        <v>42586</v>
      </c>
      <c r="B23" s="1" t="s">
        <v>47</v>
      </c>
      <c r="C23" s="1" t="s">
        <v>69</v>
      </c>
    </row>
    <row r="24" spans="1:9" x14ac:dyDescent="0.25">
      <c r="A24" s="2">
        <v>42594</v>
      </c>
      <c r="B24" s="1" t="s">
        <v>46</v>
      </c>
      <c r="C24" s="1" t="s">
        <v>69</v>
      </c>
    </row>
    <row r="25" spans="1:9" x14ac:dyDescent="0.25">
      <c r="A25" s="2">
        <v>42605</v>
      </c>
      <c r="B25" s="1" t="s">
        <v>45</v>
      </c>
      <c r="C25" s="1" t="s">
        <v>69</v>
      </c>
    </row>
    <row r="26" spans="1:9" x14ac:dyDescent="0.25">
      <c r="A26" s="2">
        <v>42611</v>
      </c>
      <c r="B26" s="1" t="s">
        <v>44</v>
      </c>
      <c r="C26" s="1" t="s">
        <v>69</v>
      </c>
    </row>
    <row r="27" spans="1:9" x14ac:dyDescent="0.25">
      <c r="A27" s="2">
        <v>42626</v>
      </c>
      <c r="B27" s="1" t="s">
        <v>43</v>
      </c>
      <c r="C27" s="1" t="s">
        <v>69</v>
      </c>
    </row>
    <row r="28" spans="1:9" x14ac:dyDescent="0.25">
      <c r="A28" s="2">
        <v>42634</v>
      </c>
      <c r="B28" s="1" t="s">
        <v>42</v>
      </c>
      <c r="C28" s="1" t="s">
        <v>69</v>
      </c>
    </row>
    <row r="29" spans="1:9" x14ac:dyDescent="0.25">
      <c r="A29" s="2">
        <v>42663</v>
      </c>
      <c r="B29" s="1" t="s">
        <v>41</v>
      </c>
      <c r="C29" s="1" t="s">
        <v>69</v>
      </c>
    </row>
    <row r="30" spans="1:9" x14ac:dyDescent="0.25">
      <c r="A30" s="2">
        <v>42676</v>
      </c>
      <c r="B30" s="1" t="s">
        <v>40</v>
      </c>
      <c r="C30" s="1" t="s">
        <v>69</v>
      </c>
    </row>
    <row r="31" spans="1:9" x14ac:dyDescent="0.25">
      <c r="A31" s="2">
        <v>42821</v>
      </c>
      <c r="B31" s="1" t="s">
        <v>39</v>
      </c>
      <c r="C31" s="1" t="s">
        <v>69</v>
      </c>
    </row>
    <row r="32" spans="1:9" x14ac:dyDescent="0.25">
      <c r="A32" s="2">
        <v>42874</v>
      </c>
      <c r="B32" s="1" t="s">
        <v>38</v>
      </c>
      <c r="C32" s="1" t="s">
        <v>69</v>
      </c>
    </row>
    <row r="33" spans="1:3" x14ac:dyDescent="0.25">
      <c r="A33" s="2">
        <v>42891</v>
      </c>
      <c r="B33" s="1" t="s">
        <v>37</v>
      </c>
      <c r="C33" s="1" t="s">
        <v>69</v>
      </c>
    </row>
    <row r="34" spans="1:3" x14ac:dyDescent="0.25">
      <c r="A34" s="2">
        <v>42900</v>
      </c>
      <c r="B34" s="1" t="s">
        <v>36</v>
      </c>
      <c r="C34" s="1" t="s">
        <v>69</v>
      </c>
    </row>
    <row r="35" spans="1:3" x14ac:dyDescent="0.25">
      <c r="A35" s="2">
        <v>42902</v>
      </c>
      <c r="B35" s="1" t="s">
        <v>35</v>
      </c>
      <c r="C35" s="1" t="s">
        <v>69</v>
      </c>
    </row>
    <row r="36" spans="1:3" x14ac:dyDescent="0.25">
      <c r="A36" s="2">
        <v>42919</v>
      </c>
      <c r="B36" s="1" t="s">
        <v>34</v>
      </c>
      <c r="C36" s="1" t="s">
        <v>69</v>
      </c>
    </row>
    <row r="37" spans="1:3" x14ac:dyDescent="0.25">
      <c r="A37" s="2">
        <v>42951</v>
      </c>
      <c r="B37" s="1" t="s">
        <v>33</v>
      </c>
      <c r="C37" s="1" t="s">
        <v>69</v>
      </c>
    </row>
    <row r="38" spans="1:3" x14ac:dyDescent="0.25">
      <c r="A38" s="2">
        <v>42957</v>
      </c>
      <c r="B38" s="1" t="s">
        <v>32</v>
      </c>
      <c r="C38" s="1" t="s">
        <v>69</v>
      </c>
    </row>
    <row r="39" spans="1:3" x14ac:dyDescent="0.25">
      <c r="A39" s="2">
        <v>42962</v>
      </c>
      <c r="B39" s="1" t="s">
        <v>31</v>
      </c>
      <c r="C39" s="1" t="s">
        <v>69</v>
      </c>
    </row>
    <row r="40" spans="1:3" x14ac:dyDescent="0.25">
      <c r="A40" s="2">
        <v>42991</v>
      </c>
      <c r="B40" s="1" t="s">
        <v>30</v>
      </c>
      <c r="C40" s="1" t="s">
        <v>69</v>
      </c>
    </row>
    <row r="41" spans="1:3" x14ac:dyDescent="0.25">
      <c r="A41" s="2">
        <v>43031</v>
      </c>
      <c r="B41" s="1" t="s">
        <v>29</v>
      </c>
      <c r="C41" s="1" t="s">
        <v>69</v>
      </c>
    </row>
    <row r="42" spans="1:3" x14ac:dyDescent="0.25">
      <c r="A42" s="2">
        <v>43083</v>
      </c>
      <c r="B42" s="1" t="s">
        <v>28</v>
      </c>
      <c r="C42" s="1" t="s">
        <v>69</v>
      </c>
    </row>
    <row r="43" spans="1:3" x14ac:dyDescent="0.25">
      <c r="A43" s="2">
        <v>43255</v>
      </c>
      <c r="B43" s="1" t="s">
        <v>27</v>
      </c>
      <c r="C43" s="1" t="s">
        <v>69</v>
      </c>
    </row>
    <row r="44" spans="1:3" x14ac:dyDescent="0.25">
      <c r="A44" s="2">
        <v>43276</v>
      </c>
      <c r="B44" s="1" t="s">
        <v>26</v>
      </c>
      <c r="C44" s="1" t="s">
        <v>69</v>
      </c>
    </row>
    <row r="45" spans="1:3" x14ac:dyDescent="0.25">
      <c r="A45" s="2">
        <v>43279</v>
      </c>
      <c r="B45" s="1" t="s">
        <v>25</v>
      </c>
      <c r="C45" s="1" t="s">
        <v>69</v>
      </c>
    </row>
    <row r="46" spans="1:3" x14ac:dyDescent="0.25">
      <c r="A46" s="2">
        <v>43285</v>
      </c>
      <c r="B46" s="1" t="s">
        <v>24</v>
      </c>
      <c r="C46" s="1" t="s">
        <v>69</v>
      </c>
    </row>
    <row r="47" spans="1:3" x14ac:dyDescent="0.25">
      <c r="A47" s="2">
        <v>43290</v>
      </c>
      <c r="B47" s="1" t="s">
        <v>23</v>
      </c>
      <c r="C47" s="1" t="s">
        <v>69</v>
      </c>
    </row>
    <row r="48" spans="1:3" x14ac:dyDescent="0.25">
      <c r="A48" s="2">
        <v>43294</v>
      </c>
      <c r="B48" s="1" t="s">
        <v>22</v>
      </c>
      <c r="C48" s="1" t="s">
        <v>69</v>
      </c>
    </row>
    <row r="49" spans="1:3" x14ac:dyDescent="0.25">
      <c r="A49" s="2">
        <v>43298</v>
      </c>
      <c r="B49" s="1" t="s">
        <v>21</v>
      </c>
      <c r="C49" s="1" t="s">
        <v>69</v>
      </c>
    </row>
    <row r="50" spans="1:3" x14ac:dyDescent="0.25">
      <c r="A50" s="2">
        <v>43313</v>
      </c>
      <c r="B50" s="1" t="s">
        <v>20</v>
      </c>
      <c r="C50" s="1" t="s">
        <v>69</v>
      </c>
    </row>
    <row r="51" spans="1:3" x14ac:dyDescent="0.25">
      <c r="A51" s="2">
        <v>43340</v>
      </c>
      <c r="B51" s="1" t="s">
        <v>19</v>
      </c>
      <c r="C51" s="1" t="s">
        <v>69</v>
      </c>
    </row>
    <row r="52" spans="1:3" x14ac:dyDescent="0.25">
      <c r="A52" s="2">
        <v>43507</v>
      </c>
      <c r="B52" s="1" t="s">
        <v>18</v>
      </c>
      <c r="C52" s="1" t="s">
        <v>69</v>
      </c>
    </row>
    <row r="53" spans="1:3" x14ac:dyDescent="0.25">
      <c r="A53" s="2">
        <v>43559</v>
      </c>
      <c r="B53" s="1" t="s">
        <v>17</v>
      </c>
      <c r="C53" s="1" t="s">
        <v>69</v>
      </c>
    </row>
    <row r="54" spans="1:3" x14ac:dyDescent="0.25">
      <c r="A54" s="2">
        <v>43609</v>
      </c>
      <c r="B54" s="1" t="s">
        <v>16</v>
      </c>
      <c r="C54" s="1" t="s">
        <v>69</v>
      </c>
    </row>
    <row r="55" spans="1:3" x14ac:dyDescent="0.25">
      <c r="A55" s="2">
        <v>43616</v>
      </c>
      <c r="B55" s="1" t="s">
        <v>15</v>
      </c>
      <c r="C55" s="1" t="s">
        <v>69</v>
      </c>
    </row>
    <row r="56" spans="1:3" x14ac:dyDescent="0.25">
      <c r="A56" s="2">
        <v>43627</v>
      </c>
      <c r="B56" s="1" t="s">
        <v>14</v>
      </c>
      <c r="C56" s="1" t="s">
        <v>69</v>
      </c>
    </row>
    <row r="57" spans="1:3" x14ac:dyDescent="0.25">
      <c r="A57" s="2">
        <v>43641</v>
      </c>
      <c r="B57" s="1" t="s">
        <v>13</v>
      </c>
      <c r="C57" s="1" t="s">
        <v>69</v>
      </c>
    </row>
    <row r="58" spans="1:3" x14ac:dyDescent="0.25">
      <c r="A58" s="2">
        <v>43650</v>
      </c>
      <c r="B58" s="1" t="s">
        <v>12</v>
      </c>
      <c r="C58" s="1" t="s">
        <v>69</v>
      </c>
    </row>
    <row r="59" spans="1:3" x14ac:dyDescent="0.25">
      <c r="A59" s="2">
        <v>43664</v>
      </c>
      <c r="B59" s="1" t="s">
        <v>11</v>
      </c>
      <c r="C59" s="1" t="s">
        <v>69</v>
      </c>
    </row>
    <row r="60" spans="1:3" x14ac:dyDescent="0.25">
      <c r="A60" s="2">
        <v>43693</v>
      </c>
      <c r="B60" s="1" t="s">
        <v>10</v>
      </c>
      <c r="C60" s="1" t="s">
        <v>69</v>
      </c>
    </row>
    <row r="61" spans="1:3" x14ac:dyDescent="0.25">
      <c r="A61" s="2">
        <v>43774</v>
      </c>
      <c r="B61" s="1" t="s">
        <v>9</v>
      </c>
      <c r="C61" s="1" t="s">
        <v>69</v>
      </c>
    </row>
    <row r="62" spans="1:3" x14ac:dyDescent="0.25">
      <c r="A62" s="2">
        <v>43783</v>
      </c>
      <c r="B62" s="1" t="s">
        <v>8</v>
      </c>
      <c r="C62" s="1" t="s">
        <v>69</v>
      </c>
    </row>
    <row r="63" spans="1:3" x14ac:dyDescent="0.25">
      <c r="A63" s="2">
        <v>43832</v>
      </c>
      <c r="B63" s="1" t="s">
        <v>7</v>
      </c>
      <c r="C63" s="1" t="s">
        <v>69</v>
      </c>
    </row>
    <row r="64" spans="1:3" x14ac:dyDescent="0.25">
      <c r="A64" s="2">
        <v>43873</v>
      </c>
      <c r="B64" s="1" t="s">
        <v>6</v>
      </c>
      <c r="C64" s="1" t="s">
        <v>69</v>
      </c>
    </row>
    <row r="65" spans="1:3" x14ac:dyDescent="0.25">
      <c r="A65" s="2">
        <v>44046</v>
      </c>
      <c r="B65" s="1" t="s">
        <v>5</v>
      </c>
      <c r="C65" s="1" t="s">
        <v>69</v>
      </c>
    </row>
    <row r="66" spans="1:3" x14ac:dyDescent="0.25">
      <c r="A66" s="2">
        <v>44088</v>
      </c>
      <c r="B66" s="1" t="s">
        <v>4</v>
      </c>
      <c r="C66" s="1" t="s">
        <v>69</v>
      </c>
    </row>
    <row r="67" spans="1:3" x14ac:dyDescent="0.25">
      <c r="A67" s="2">
        <v>44152</v>
      </c>
      <c r="B67" s="1" t="s">
        <v>3</v>
      </c>
      <c r="C67" s="1" t="s">
        <v>69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C070C-5A6D-42E4-9351-05641376FD10}">
  <dimension ref="A1:H16"/>
  <sheetViews>
    <sheetView workbookViewId="0">
      <selection activeCell="G13" sqref="G13"/>
    </sheetView>
  </sheetViews>
  <sheetFormatPr defaultRowHeight="15" x14ac:dyDescent="0.25"/>
  <cols>
    <col min="1" max="1" width="42.85546875" customWidth="1"/>
    <col min="2" max="2" width="20.28515625" customWidth="1"/>
    <col min="3" max="3" width="23.5703125" customWidth="1"/>
    <col min="4" max="4" width="9.28515625" customWidth="1"/>
    <col min="6" max="6" width="10.140625" customWidth="1"/>
    <col min="7" max="7" width="96" customWidth="1"/>
  </cols>
  <sheetData>
    <row r="1" spans="1:8" x14ac:dyDescent="0.25">
      <c r="A1" s="1" t="s">
        <v>1</v>
      </c>
      <c r="B1" s="1" t="s">
        <v>77</v>
      </c>
      <c r="C1" s="1" t="s">
        <v>78</v>
      </c>
      <c r="D1" s="1" t="s">
        <v>79</v>
      </c>
    </row>
    <row r="2" spans="1:8" x14ac:dyDescent="0.25">
      <c r="A2" s="1" t="s">
        <v>62</v>
      </c>
      <c r="B2" s="1">
        <v>7.5</v>
      </c>
      <c r="C2" s="1" t="s">
        <v>80</v>
      </c>
      <c r="D2" s="1" t="s">
        <v>83</v>
      </c>
    </row>
    <row r="3" spans="1:8" x14ac:dyDescent="0.25">
      <c r="A3" s="1" t="s">
        <v>84</v>
      </c>
      <c r="B3" s="1">
        <v>6.5</v>
      </c>
      <c r="C3" s="1" t="s">
        <v>80</v>
      </c>
      <c r="D3" s="1" t="s">
        <v>85</v>
      </c>
    </row>
    <row r="4" spans="1:8" x14ac:dyDescent="0.25">
      <c r="A4" s="1" t="s">
        <v>86</v>
      </c>
      <c r="B4" s="1">
        <v>6.5</v>
      </c>
      <c r="C4" s="1" t="s">
        <v>80</v>
      </c>
      <c r="D4" s="1" t="s">
        <v>82</v>
      </c>
    </row>
    <row r="5" spans="1:8" x14ac:dyDescent="0.25">
      <c r="A5" s="1" t="s">
        <v>89</v>
      </c>
      <c r="B5" s="1">
        <v>6.5</v>
      </c>
      <c r="C5" s="1" t="s">
        <v>80</v>
      </c>
      <c r="D5" s="1" t="s">
        <v>81</v>
      </c>
    </row>
    <row r="6" spans="1:8" x14ac:dyDescent="0.25">
      <c r="A6" s="1" t="s">
        <v>47</v>
      </c>
      <c r="B6" s="1">
        <v>5.25</v>
      </c>
      <c r="C6" s="1" t="s">
        <v>80</v>
      </c>
      <c r="D6" s="1" t="s">
        <v>85</v>
      </c>
    </row>
    <row r="7" spans="1:8" x14ac:dyDescent="0.25">
      <c r="A7" s="1" t="s">
        <v>91</v>
      </c>
      <c r="B7" s="1">
        <v>4.75</v>
      </c>
      <c r="C7" s="1" t="s">
        <v>80</v>
      </c>
      <c r="D7" s="1" t="s">
        <v>82</v>
      </c>
      <c r="F7" s="1" t="s">
        <v>70</v>
      </c>
      <c r="G7" s="1" t="s">
        <v>71</v>
      </c>
      <c r="H7" s="1" t="s">
        <v>72</v>
      </c>
    </row>
    <row r="8" spans="1:8" x14ac:dyDescent="0.25">
      <c r="A8" s="1" t="s">
        <v>92</v>
      </c>
      <c r="B8" s="1">
        <v>4.75</v>
      </c>
      <c r="C8" s="1" t="s">
        <v>80</v>
      </c>
      <c r="D8" s="1" t="s">
        <v>90</v>
      </c>
      <c r="F8" s="1">
        <v>1</v>
      </c>
      <c r="G8" s="1" t="s">
        <v>73</v>
      </c>
      <c r="H8" s="1">
        <v>740</v>
      </c>
    </row>
    <row r="9" spans="1:8" x14ac:dyDescent="0.25">
      <c r="A9" s="1" t="s">
        <v>93</v>
      </c>
      <c r="B9" s="1">
        <v>4.75</v>
      </c>
      <c r="C9" s="1" t="s">
        <v>80</v>
      </c>
      <c r="D9" s="1" t="s">
        <v>82</v>
      </c>
      <c r="F9" s="1">
        <v>2</v>
      </c>
      <c r="G9" s="1" t="s">
        <v>74</v>
      </c>
      <c r="H9" s="1">
        <v>0</v>
      </c>
    </row>
    <row r="10" spans="1:8" x14ac:dyDescent="0.25">
      <c r="A10" s="1" t="s">
        <v>94</v>
      </c>
      <c r="B10" s="1">
        <v>4.25</v>
      </c>
      <c r="C10" s="1" t="s">
        <v>80</v>
      </c>
      <c r="D10" s="1" t="s">
        <v>81</v>
      </c>
      <c r="F10" s="1">
        <v>3</v>
      </c>
      <c r="G10" s="1" t="s">
        <v>75</v>
      </c>
      <c r="H10" s="1">
        <v>674</v>
      </c>
    </row>
    <row r="11" spans="1:8" x14ac:dyDescent="0.25">
      <c r="A11" s="1" t="s">
        <v>95</v>
      </c>
      <c r="B11" s="1">
        <v>4.25</v>
      </c>
      <c r="C11" s="1" t="s">
        <v>80</v>
      </c>
      <c r="D11" s="1" t="s">
        <v>81</v>
      </c>
      <c r="F11" s="1">
        <v>4</v>
      </c>
      <c r="G11" s="1" t="s">
        <v>100</v>
      </c>
      <c r="H11" s="1">
        <v>50</v>
      </c>
    </row>
    <row r="12" spans="1:8" x14ac:dyDescent="0.25">
      <c r="A12" s="1" t="s">
        <v>96</v>
      </c>
      <c r="B12" s="1">
        <v>4.25</v>
      </c>
      <c r="C12" s="1" t="s">
        <v>80</v>
      </c>
      <c r="D12" s="1" t="s">
        <v>87</v>
      </c>
      <c r="F12" s="1">
        <v>4</v>
      </c>
      <c r="G12" s="1" t="s">
        <v>101</v>
      </c>
      <c r="H12" s="1">
        <v>16</v>
      </c>
    </row>
    <row r="13" spans="1:8" x14ac:dyDescent="0.25">
      <c r="A13" s="1" t="s">
        <v>97</v>
      </c>
      <c r="B13" s="1">
        <v>5.25</v>
      </c>
      <c r="C13" s="1" t="s">
        <v>80</v>
      </c>
      <c r="D13" s="1" t="s">
        <v>87</v>
      </c>
    </row>
    <row r="14" spans="1:8" x14ac:dyDescent="0.25">
      <c r="A14" s="1" t="s">
        <v>98</v>
      </c>
      <c r="B14" s="1">
        <v>5.5</v>
      </c>
      <c r="C14" s="1" t="s">
        <v>80</v>
      </c>
      <c r="D14" s="1" t="s">
        <v>81</v>
      </c>
    </row>
    <row r="15" spans="1:8" x14ac:dyDescent="0.25">
      <c r="A15" s="1" t="s">
        <v>7</v>
      </c>
      <c r="B15" s="1">
        <v>5</v>
      </c>
      <c r="C15" s="1" t="s">
        <v>80</v>
      </c>
      <c r="D15" s="1" t="s">
        <v>87</v>
      </c>
    </row>
    <row r="16" spans="1:8" x14ac:dyDescent="0.25">
      <c r="A16" s="1" t="s">
        <v>99</v>
      </c>
      <c r="B16" s="1">
        <v>4</v>
      </c>
      <c r="C16" s="1" t="s">
        <v>80</v>
      </c>
      <c r="D16" s="1" t="s">
        <v>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DE01D-DA25-40A3-BF38-3557A5574FCB}">
  <dimension ref="A1:AK17"/>
  <sheetViews>
    <sheetView tabSelected="1" topLeftCell="T1" workbookViewId="0">
      <selection activeCell="AG6" sqref="AG6:AG7"/>
    </sheetView>
  </sheetViews>
  <sheetFormatPr defaultRowHeight="15" x14ac:dyDescent="0.25"/>
  <cols>
    <col min="1" max="1" width="43.7109375" customWidth="1"/>
    <col min="2" max="2" width="21.7109375" customWidth="1"/>
    <col min="3" max="3" width="22" customWidth="1"/>
    <col min="4" max="4" width="27" customWidth="1"/>
    <col min="5" max="5" width="21.85546875" customWidth="1"/>
    <col min="6" max="6" width="22.5703125" customWidth="1"/>
    <col min="7" max="7" width="23.28515625" customWidth="1"/>
    <col min="8" max="8" width="21.28515625" customWidth="1"/>
    <col min="9" max="9" width="22.5703125" customWidth="1"/>
    <col min="10" max="10" width="20" customWidth="1"/>
    <col min="11" max="11" width="24.42578125" customWidth="1"/>
    <col min="12" max="12" width="24.28515625" customWidth="1"/>
    <col min="13" max="13" width="21.140625" customWidth="1"/>
    <col min="14" max="14" width="23.140625" customWidth="1"/>
    <col min="15" max="15" width="23" customWidth="1"/>
    <col min="16" max="16" width="23.5703125" customWidth="1"/>
    <col min="17" max="17" width="25.140625" customWidth="1"/>
    <col min="18" max="18" width="26.5703125" customWidth="1"/>
    <col min="19" max="19" width="25" customWidth="1"/>
  </cols>
  <sheetData>
    <row r="1" spans="1:37" x14ac:dyDescent="0.25">
      <c r="A1" s="1" t="s">
        <v>1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106</v>
      </c>
      <c r="G1" s="1" t="s">
        <v>107</v>
      </c>
      <c r="H1" s="1" t="s">
        <v>108</v>
      </c>
      <c r="I1" s="1" t="s">
        <v>109</v>
      </c>
      <c r="J1" s="1" t="s">
        <v>110</v>
      </c>
      <c r="K1" s="1" t="s">
        <v>111</v>
      </c>
      <c r="L1" s="1" t="s">
        <v>112</v>
      </c>
      <c r="M1" s="1" t="s">
        <v>113</v>
      </c>
      <c r="N1" s="1" t="s">
        <v>114</v>
      </c>
      <c r="O1" s="1" t="s">
        <v>115</v>
      </c>
      <c r="P1" s="1" t="s">
        <v>116</v>
      </c>
      <c r="Q1" s="1" t="s">
        <v>117</v>
      </c>
      <c r="R1" s="1" t="s">
        <v>118</v>
      </c>
      <c r="S1" s="1" t="s">
        <v>119</v>
      </c>
      <c r="T1" s="1" t="s">
        <v>120</v>
      </c>
      <c r="U1" s="1" t="s">
        <v>121</v>
      </c>
      <c r="V1" s="1" t="s">
        <v>122</v>
      </c>
      <c r="W1" s="1" t="s">
        <v>123</v>
      </c>
      <c r="X1" s="1" t="s">
        <v>124</v>
      </c>
      <c r="Y1" s="1" t="s">
        <v>125</v>
      </c>
      <c r="Z1" s="1" t="s">
        <v>126</v>
      </c>
      <c r="AA1" s="1" t="s">
        <v>127</v>
      </c>
      <c r="AB1" s="1" t="s">
        <v>128</v>
      </c>
      <c r="AC1" s="1" t="s">
        <v>129</v>
      </c>
      <c r="AD1" s="1" t="s">
        <v>130</v>
      </c>
      <c r="AE1" s="1" t="s">
        <v>131</v>
      </c>
      <c r="AF1" s="3" t="s">
        <v>132</v>
      </c>
      <c r="AG1" s="3" t="s">
        <v>133</v>
      </c>
      <c r="AH1" s="3" t="s">
        <v>134</v>
      </c>
      <c r="AI1" s="3" t="s">
        <v>135</v>
      </c>
      <c r="AJ1" s="3" t="s">
        <v>136</v>
      </c>
      <c r="AK1" s="3" t="s">
        <v>137</v>
      </c>
    </row>
    <row r="2" spans="1:37" ht="15.75" x14ac:dyDescent="0.25">
      <c r="A2" s="4" t="s">
        <v>62</v>
      </c>
      <c r="B2" s="5">
        <v>156878293000</v>
      </c>
      <c r="C2" s="5">
        <v>96034454000</v>
      </c>
      <c r="D2" s="5">
        <v>143868508000</v>
      </c>
      <c r="E2" s="5">
        <v>207667269000</v>
      </c>
      <c r="F2" s="5">
        <v>382134244000</v>
      </c>
      <c r="G2" s="5">
        <v>311711537000</v>
      </c>
      <c r="H2" s="1">
        <v>800659050</v>
      </c>
      <c r="I2" s="1">
        <v>800659050</v>
      </c>
      <c r="J2" s="1">
        <v>800659050</v>
      </c>
      <c r="K2" s="1">
        <v>800659050</v>
      </c>
      <c r="L2" s="1">
        <v>800659050</v>
      </c>
      <c r="M2" s="1">
        <v>800659050</v>
      </c>
      <c r="N2" s="5">
        <v>192045199000</v>
      </c>
      <c r="O2" s="5">
        <v>254509268000</v>
      </c>
      <c r="P2" s="5">
        <v>279772635000</v>
      </c>
      <c r="Q2" s="5">
        <v>338129985000</v>
      </c>
      <c r="R2" s="5">
        <v>317815177000</v>
      </c>
      <c r="S2" s="5">
        <v>123465762000</v>
      </c>
      <c r="T2" s="6">
        <f t="shared" ref="T2:Y8" si="0">B2/H2</f>
        <v>195.93645135217045</v>
      </c>
      <c r="U2" s="7">
        <f t="shared" si="0"/>
        <v>119.94425592266771</v>
      </c>
      <c r="V2" s="8">
        <f t="shared" si="0"/>
        <v>179.68760610399644</v>
      </c>
      <c r="W2" s="8">
        <f t="shared" si="0"/>
        <v>259.37041366109582</v>
      </c>
      <c r="X2" s="8">
        <f t="shared" si="0"/>
        <v>477.27462020194491</v>
      </c>
      <c r="Y2" s="8">
        <f t="shared" si="0"/>
        <v>389.31869564204641</v>
      </c>
      <c r="Z2" s="8">
        <v>238</v>
      </c>
      <c r="AA2" s="8">
        <v>317</v>
      </c>
      <c r="AB2" s="8">
        <v>349</v>
      </c>
      <c r="AC2" s="8">
        <v>422</v>
      </c>
      <c r="AD2" s="8">
        <v>397</v>
      </c>
      <c r="AE2" s="8">
        <v>155</v>
      </c>
      <c r="AF2" s="9">
        <f t="shared" ref="AF2:AK8" si="1">(T2/Z2)*100%</f>
        <v>0.82326240063937162</v>
      </c>
      <c r="AG2" s="9">
        <f t="shared" si="1"/>
        <v>0.37837304707466152</v>
      </c>
      <c r="AH2" s="9">
        <f t="shared" si="1"/>
        <v>0.51486420087105</v>
      </c>
      <c r="AI2" s="9">
        <f t="shared" si="1"/>
        <v>0.61462183332013232</v>
      </c>
      <c r="AJ2" s="9">
        <f t="shared" si="1"/>
        <v>1.2022030735565363</v>
      </c>
      <c r="AK2" s="9">
        <f t="shared" si="1"/>
        <v>2.511733520271267</v>
      </c>
    </row>
    <row r="3" spans="1:37" ht="15.75" x14ac:dyDescent="0.25">
      <c r="A3" s="4" t="s">
        <v>84</v>
      </c>
      <c r="B3" s="5">
        <v>12250485000000</v>
      </c>
      <c r="C3" s="5">
        <v>10352309000000</v>
      </c>
      <c r="D3" s="5">
        <v>12527457000000</v>
      </c>
      <c r="E3" s="5">
        <v>12480930000000</v>
      </c>
      <c r="F3" s="5">
        <v>13632478000000</v>
      </c>
      <c r="G3" s="5">
        <v>13934906000000</v>
      </c>
      <c r="H3" s="1">
        <v>4652723076</v>
      </c>
      <c r="I3" s="7">
        <v>116318076900</v>
      </c>
      <c r="J3" s="7">
        <v>116318076900</v>
      </c>
      <c r="K3" s="7">
        <v>116318076900</v>
      </c>
      <c r="L3" s="7">
        <v>116318076900</v>
      </c>
      <c r="M3" s="7">
        <v>116318076900</v>
      </c>
      <c r="N3" s="5">
        <v>10363308000000</v>
      </c>
      <c r="O3" s="5">
        <v>12762229000000</v>
      </c>
      <c r="P3" s="5">
        <v>12670534000000</v>
      </c>
      <c r="Q3" s="5">
        <v>13538418000000</v>
      </c>
      <c r="R3" s="5">
        <v>13721513000000</v>
      </c>
      <c r="S3" s="5">
        <v>8581378000000</v>
      </c>
      <c r="T3" s="10">
        <f>B3/H3</f>
        <v>2632.9710150151218</v>
      </c>
      <c r="U3" s="7">
        <f t="shared" si="0"/>
        <v>89.000001340290382</v>
      </c>
      <c r="V3" s="8">
        <f t="shared" si="0"/>
        <v>107.70000101334206</v>
      </c>
      <c r="W3" s="8">
        <f t="shared" si="0"/>
        <v>107.30000299721254</v>
      </c>
      <c r="X3" s="8">
        <f t="shared" si="0"/>
        <v>117.19999473271896</v>
      </c>
      <c r="Y3" s="8">
        <f t="shared" si="0"/>
        <v>119.80000333035079</v>
      </c>
      <c r="Z3" s="11">
        <v>93</v>
      </c>
      <c r="AA3" s="8">
        <v>110</v>
      </c>
      <c r="AB3" s="8">
        <v>109</v>
      </c>
      <c r="AC3" s="8">
        <v>116</v>
      </c>
      <c r="AD3" s="8">
        <v>118</v>
      </c>
      <c r="AE3" s="8">
        <v>74</v>
      </c>
      <c r="AF3" s="12">
        <f t="shared" si="1"/>
        <v>28.31151629048518</v>
      </c>
      <c r="AG3" s="12">
        <f t="shared" si="1"/>
        <v>0.80909092127536708</v>
      </c>
      <c r="AH3" s="12">
        <f t="shared" si="1"/>
        <v>0.98807340379212905</v>
      </c>
      <c r="AI3" s="12">
        <f t="shared" si="1"/>
        <v>0.9250000258380392</v>
      </c>
      <c r="AJ3" s="12">
        <f t="shared" si="1"/>
        <v>0.99322029434507597</v>
      </c>
      <c r="AK3" s="12">
        <f t="shared" si="1"/>
        <v>1.6189189639236594</v>
      </c>
    </row>
    <row r="4" spans="1:37" ht="15.75" x14ac:dyDescent="0.25">
      <c r="A4" s="4" t="s">
        <v>86</v>
      </c>
      <c r="B4" s="5">
        <v>40000000</v>
      </c>
      <c r="C4" s="5">
        <v>9667000000</v>
      </c>
      <c r="D4" s="5">
        <v>41131500000</v>
      </c>
      <c r="E4" s="5">
        <v>43598000000</v>
      </c>
      <c r="F4" s="5">
        <v>77775000000</v>
      </c>
      <c r="G4" s="5">
        <v>53280000000</v>
      </c>
      <c r="H4" s="1">
        <v>483350000</v>
      </c>
      <c r="I4" s="1">
        <v>4833500000</v>
      </c>
      <c r="J4" s="1">
        <v>4833500000</v>
      </c>
      <c r="K4" s="1">
        <v>4833500000</v>
      </c>
      <c r="L4" s="1">
        <v>4833500000</v>
      </c>
      <c r="M4" s="1">
        <v>4833500000</v>
      </c>
      <c r="N4" s="5">
        <v>76796547551</v>
      </c>
      <c r="O4" s="5">
        <v>102543504632</v>
      </c>
      <c r="P4" s="5">
        <v>87262052614</v>
      </c>
      <c r="Q4" s="5">
        <v>86449795418</v>
      </c>
      <c r="R4" s="5">
        <v>103701431423</v>
      </c>
      <c r="S4" s="5">
        <v>125060624062</v>
      </c>
      <c r="T4" s="10">
        <f t="shared" si="0"/>
        <v>8.2755767042515777E-2</v>
      </c>
      <c r="U4" s="8">
        <f t="shared" si="0"/>
        <v>2</v>
      </c>
      <c r="V4" s="8">
        <f t="shared" si="0"/>
        <v>8.5096720802730932</v>
      </c>
      <c r="W4" s="8">
        <f t="shared" si="0"/>
        <v>9.0199648287990062</v>
      </c>
      <c r="X4" s="8">
        <f t="shared" si="0"/>
        <v>16.090824454329162</v>
      </c>
      <c r="Y4" s="8">
        <f t="shared" si="0"/>
        <v>11.023068170063102</v>
      </c>
      <c r="Z4" s="8">
        <v>16</v>
      </c>
      <c r="AA4" s="8">
        <v>21</v>
      </c>
      <c r="AB4" s="8">
        <v>18</v>
      </c>
      <c r="AC4" s="8">
        <v>18</v>
      </c>
      <c r="AD4" s="8">
        <v>21</v>
      </c>
      <c r="AE4" s="8">
        <v>26</v>
      </c>
      <c r="AF4" s="12">
        <f t="shared" si="1"/>
        <v>5.172235440157236E-3</v>
      </c>
      <c r="AG4" s="12">
        <f t="shared" si="1"/>
        <v>9.5238095238095233E-2</v>
      </c>
      <c r="AH4" s="12">
        <f t="shared" si="1"/>
        <v>0.47275956001517183</v>
      </c>
      <c r="AI4" s="12">
        <f t="shared" si="1"/>
        <v>0.50110915715550031</v>
      </c>
      <c r="AJ4" s="12">
        <f t="shared" si="1"/>
        <v>0.76622973592043631</v>
      </c>
      <c r="AK4" s="12">
        <f t="shared" si="1"/>
        <v>0.42396416038704238</v>
      </c>
    </row>
    <row r="5" spans="1:37" ht="15.75" x14ac:dyDescent="0.25">
      <c r="A5" s="4" t="s">
        <v>88</v>
      </c>
      <c r="B5" s="5">
        <v>3483865000</v>
      </c>
      <c r="C5" s="5">
        <v>4354831000</v>
      </c>
      <c r="D5" s="5">
        <v>4354831000</v>
      </c>
      <c r="E5" s="5">
        <v>3430229000</v>
      </c>
      <c r="F5" s="5">
        <v>3483865000</v>
      </c>
      <c r="G5" s="5">
        <v>1985802000</v>
      </c>
      <c r="H5" s="1">
        <v>174193236</v>
      </c>
      <c r="I5" s="1">
        <v>348386472</v>
      </c>
      <c r="J5" s="1">
        <v>348386472</v>
      </c>
      <c r="K5" s="1">
        <v>348386472</v>
      </c>
      <c r="L5" s="1">
        <v>348386472</v>
      </c>
      <c r="M5" s="1">
        <v>348386472</v>
      </c>
      <c r="N5" s="5">
        <v>28198817000</v>
      </c>
      <c r="O5" s="5">
        <v>15300776000</v>
      </c>
      <c r="P5" s="5">
        <v>13420914000</v>
      </c>
      <c r="Q5" s="5">
        <v>13929096000</v>
      </c>
      <c r="R5" s="5">
        <v>23658068000</v>
      </c>
      <c r="S5" s="5">
        <v>8003993000</v>
      </c>
      <c r="T5" s="8">
        <f t="shared" si="0"/>
        <v>20.00000160741029</v>
      </c>
      <c r="U5" s="8">
        <f t="shared" si="0"/>
        <v>12.500000287037551</v>
      </c>
      <c r="V5" s="8">
        <f t="shared" si="0"/>
        <v>12.500000287037551</v>
      </c>
      <c r="W5" s="8">
        <f t="shared" si="0"/>
        <v>9.8460453424264998</v>
      </c>
      <c r="X5" s="8">
        <f t="shared" si="0"/>
        <v>10.000000803705145</v>
      </c>
      <c r="Y5" s="8">
        <f t="shared" si="0"/>
        <v>5.6999974442176384</v>
      </c>
      <c r="Z5" s="7">
        <v>162</v>
      </c>
      <c r="AA5" s="8">
        <v>44</v>
      </c>
      <c r="AB5" s="7">
        <v>39</v>
      </c>
      <c r="AC5" s="7">
        <v>40</v>
      </c>
      <c r="AD5" s="7">
        <v>39</v>
      </c>
      <c r="AE5" s="7">
        <v>58</v>
      </c>
      <c r="AF5" s="12">
        <f t="shared" si="1"/>
        <v>0.12345680004574253</v>
      </c>
      <c r="AG5" s="12">
        <f t="shared" si="1"/>
        <v>0.28409091561448979</v>
      </c>
      <c r="AH5" s="12">
        <f t="shared" si="1"/>
        <v>0.3205128278727577</v>
      </c>
      <c r="AI5" s="12">
        <f t="shared" si="1"/>
        <v>0.24615113356066248</v>
      </c>
      <c r="AJ5" s="12">
        <f t="shared" si="1"/>
        <v>0.25641027701808067</v>
      </c>
      <c r="AK5" s="12">
        <f t="shared" si="1"/>
        <v>9.8275818003752388E-2</v>
      </c>
    </row>
    <row r="6" spans="1:37" ht="15.75" x14ac:dyDescent="0.25">
      <c r="A6" s="4" t="s">
        <v>89</v>
      </c>
      <c r="B6" s="5">
        <v>1294472000000</v>
      </c>
      <c r="C6" s="5">
        <v>1492724000000</v>
      </c>
      <c r="D6" s="5">
        <v>1795934000000</v>
      </c>
      <c r="E6" s="5">
        <v>2565620000000</v>
      </c>
      <c r="F6" s="5">
        <v>1597681000000</v>
      </c>
      <c r="G6" s="5">
        <v>2507310000000</v>
      </c>
      <c r="H6" s="1">
        <v>5830954000</v>
      </c>
      <c r="I6" s="1">
        <v>11661908000</v>
      </c>
      <c r="J6" s="1">
        <v>11661908000</v>
      </c>
      <c r="K6" s="1">
        <v>11661908000</v>
      </c>
      <c r="L6" s="1">
        <v>11661908000</v>
      </c>
      <c r="M6" s="1">
        <v>11661908000</v>
      </c>
      <c r="N6" s="5">
        <v>3007130000000</v>
      </c>
      <c r="O6" s="5">
        <v>3600351000000</v>
      </c>
      <c r="P6" s="5">
        <v>3796545000000</v>
      </c>
      <c r="Q6" s="5">
        <v>4575799000000</v>
      </c>
      <c r="R6" s="5">
        <v>5038789000000</v>
      </c>
      <c r="S6" s="5">
        <v>6586907000000</v>
      </c>
      <c r="T6" s="8">
        <f t="shared" si="0"/>
        <v>222.00003635768692</v>
      </c>
      <c r="U6" s="8">
        <f t="shared" si="0"/>
        <v>127.9999807921654</v>
      </c>
      <c r="V6" s="8">
        <f t="shared" si="0"/>
        <v>154.00001440587596</v>
      </c>
      <c r="W6" s="8">
        <f t="shared" si="0"/>
        <v>220.00002057982277</v>
      </c>
      <c r="X6" s="8">
        <f t="shared" si="0"/>
        <v>136.9999660432924</v>
      </c>
      <c r="Y6" s="8">
        <f t="shared" si="0"/>
        <v>214.99998113516244</v>
      </c>
      <c r="Z6" s="8">
        <v>257</v>
      </c>
      <c r="AA6" s="8">
        <v>309</v>
      </c>
      <c r="AB6" s="8">
        <v>326</v>
      </c>
      <c r="AC6" s="8">
        <v>392</v>
      </c>
      <c r="AD6" s="8">
        <v>432</v>
      </c>
      <c r="AE6" s="8">
        <v>565</v>
      </c>
      <c r="AF6" s="12">
        <f t="shared" si="1"/>
        <v>0.8638133710415834</v>
      </c>
      <c r="AG6" s="12">
        <f t="shared" si="1"/>
        <v>0.41423942003937025</v>
      </c>
      <c r="AH6" s="12">
        <f t="shared" si="1"/>
        <v>0.47239268222661335</v>
      </c>
      <c r="AI6" s="12">
        <f t="shared" si="1"/>
        <v>0.56122454229546626</v>
      </c>
      <c r="AJ6" s="12">
        <f t="shared" si="1"/>
        <v>0.31712955102613982</v>
      </c>
      <c r="AK6" s="12">
        <f t="shared" si="1"/>
        <v>0.38053094006223442</v>
      </c>
    </row>
    <row r="7" spans="1:37" ht="15.75" x14ac:dyDescent="0.25">
      <c r="A7" s="4" t="s">
        <v>47</v>
      </c>
      <c r="B7" s="5">
        <v>149095678240</v>
      </c>
      <c r="C7" s="5">
        <v>274920746700</v>
      </c>
      <c r="D7" s="5">
        <v>469532694225</v>
      </c>
      <c r="E7" s="5">
        <v>603684892575</v>
      </c>
      <c r="F7" s="5">
        <v>648402292025</v>
      </c>
      <c r="G7" s="5">
        <v>670760991750</v>
      </c>
      <c r="H7" s="1">
        <v>894347989</v>
      </c>
      <c r="I7" s="1">
        <v>22358699725</v>
      </c>
      <c r="J7" s="1">
        <v>22358699725</v>
      </c>
      <c r="K7" s="1">
        <v>22358699725</v>
      </c>
      <c r="L7" s="1">
        <v>22358699725</v>
      </c>
      <c r="M7" s="1">
        <v>22358699725</v>
      </c>
      <c r="N7" s="5">
        <v>1220020581458</v>
      </c>
      <c r="O7" s="5">
        <v>1354950312035</v>
      </c>
      <c r="P7" s="5">
        <v>1594441049254</v>
      </c>
      <c r="Q7" s="5">
        <v>1716355870266</v>
      </c>
      <c r="R7" s="5">
        <v>1999303012096</v>
      </c>
      <c r="S7" s="5">
        <v>2060631850945</v>
      </c>
      <c r="T7" s="8">
        <f t="shared" si="0"/>
        <v>166.70879800010374</v>
      </c>
      <c r="U7" s="8">
        <f t="shared" si="0"/>
        <v>12.295918370986575</v>
      </c>
      <c r="V7" s="8">
        <f t="shared" si="0"/>
        <v>21</v>
      </c>
      <c r="W7" s="8">
        <f t="shared" si="0"/>
        <v>27</v>
      </c>
      <c r="X7" s="8">
        <f t="shared" si="0"/>
        <v>29</v>
      </c>
      <c r="Y7" s="8">
        <f t="shared" si="0"/>
        <v>30</v>
      </c>
      <c r="Z7" s="8">
        <v>55</v>
      </c>
      <c r="AA7" s="8">
        <v>61</v>
      </c>
      <c r="AB7" s="8">
        <v>71</v>
      </c>
      <c r="AC7" s="8">
        <v>77</v>
      </c>
      <c r="AD7" s="8">
        <v>89</v>
      </c>
      <c r="AE7" s="8">
        <v>92</v>
      </c>
      <c r="AF7" s="12">
        <f t="shared" si="1"/>
        <v>3.0310690545473409</v>
      </c>
      <c r="AG7" s="12">
        <f t="shared" si="1"/>
        <v>0.20157243231125532</v>
      </c>
      <c r="AH7" s="12">
        <f t="shared" si="1"/>
        <v>0.29577464788732394</v>
      </c>
      <c r="AI7" s="12">
        <f t="shared" si="1"/>
        <v>0.35064935064935066</v>
      </c>
      <c r="AJ7" s="12">
        <f t="shared" si="1"/>
        <v>0.3258426966292135</v>
      </c>
      <c r="AK7" s="12">
        <f t="shared" si="1"/>
        <v>0.32608695652173914</v>
      </c>
    </row>
    <row r="8" spans="1:37" ht="15.75" x14ac:dyDescent="0.25">
      <c r="A8" s="4" t="s">
        <v>91</v>
      </c>
      <c r="B8" s="5">
        <v>115228630388</v>
      </c>
      <c r="C8" s="5">
        <v>117611410427</v>
      </c>
      <c r="D8" s="5">
        <v>78491455601</v>
      </c>
      <c r="E8" s="5">
        <v>176461870576</v>
      </c>
      <c r="F8" s="5">
        <v>107955582962</v>
      </c>
      <c r="G8" s="5">
        <v>29492381106</v>
      </c>
      <c r="H8" s="1">
        <v>1032000000</v>
      </c>
      <c r="I8" s="13">
        <v>10320000000</v>
      </c>
      <c r="J8" s="13">
        <v>10320000000</v>
      </c>
      <c r="K8" s="13">
        <v>10320000000</v>
      </c>
      <c r="L8" s="13">
        <v>10320000000</v>
      </c>
      <c r="M8" s="13">
        <v>10320000000</v>
      </c>
      <c r="N8" s="5">
        <v>285236780659</v>
      </c>
      <c r="O8" s="5">
        <v>168564583178</v>
      </c>
      <c r="P8" s="5">
        <v>278935804544</v>
      </c>
      <c r="Q8" s="5">
        <v>346692796102</v>
      </c>
      <c r="R8" s="5">
        <v>140597500915</v>
      </c>
      <c r="S8" s="5">
        <v>30260364942</v>
      </c>
      <c r="T8" s="8">
        <f t="shared" si="0"/>
        <v>111.65564960077519</v>
      </c>
      <c r="U8" s="8">
        <f t="shared" si="0"/>
        <v>11.39645449874031</v>
      </c>
      <c r="V8" s="8">
        <f t="shared" si="0"/>
        <v>7.6057612016472866</v>
      </c>
      <c r="W8" s="8">
        <f t="shared" si="0"/>
        <v>17.099018466666667</v>
      </c>
      <c r="X8" s="8">
        <f t="shared" si="0"/>
        <v>10.460812302519379</v>
      </c>
      <c r="Y8" s="8">
        <f t="shared" si="0"/>
        <v>2.857788866860465</v>
      </c>
      <c r="Z8" s="8">
        <v>282</v>
      </c>
      <c r="AA8" s="8">
        <v>16</v>
      </c>
      <c r="AB8" s="8">
        <v>27</v>
      </c>
      <c r="AC8" s="8">
        <v>34</v>
      </c>
      <c r="AD8" s="8">
        <v>14</v>
      </c>
      <c r="AE8" s="8">
        <v>3</v>
      </c>
      <c r="AF8" s="12">
        <f t="shared" si="1"/>
        <v>0.39594201986090494</v>
      </c>
      <c r="AG8" s="12">
        <f t="shared" si="1"/>
        <v>0.71227840617126936</v>
      </c>
      <c r="AH8" s="12">
        <f t="shared" si="1"/>
        <v>0.28169485932026989</v>
      </c>
      <c r="AI8" s="12">
        <f t="shared" si="1"/>
        <v>0.50291230784313723</v>
      </c>
      <c r="AJ8" s="12">
        <f t="shared" si="1"/>
        <v>0.74720087875138419</v>
      </c>
      <c r="AK8" s="12">
        <f t="shared" si="1"/>
        <v>0.95259628895348836</v>
      </c>
    </row>
    <row r="9" spans="1:37" ht="15.75" x14ac:dyDescent="0.25">
      <c r="A9" s="4" t="s">
        <v>92</v>
      </c>
      <c r="B9" s="5">
        <v>180000000000</v>
      </c>
      <c r="C9" s="5">
        <v>312000000000</v>
      </c>
      <c r="D9" s="5">
        <v>287934000000</v>
      </c>
      <c r="E9" s="5">
        <v>299451000000</v>
      </c>
      <c r="F9" s="5">
        <v>334003000000</v>
      </c>
      <c r="G9" s="5">
        <v>339762000000</v>
      </c>
      <c r="H9" s="13">
        <v>1439668860</v>
      </c>
      <c r="I9" s="13">
        <v>5758675440</v>
      </c>
      <c r="J9" s="13">
        <v>5758675440</v>
      </c>
      <c r="K9" s="13">
        <v>5758675440</v>
      </c>
      <c r="L9" s="13">
        <v>5758675440</v>
      </c>
      <c r="M9" s="13">
        <v>5758675440</v>
      </c>
      <c r="N9" s="5">
        <v>428000000000</v>
      </c>
      <c r="O9" s="5">
        <v>453000000000</v>
      </c>
      <c r="P9" s="5">
        <v>499430000000</v>
      </c>
      <c r="Q9" s="5">
        <v>555904000000</v>
      </c>
      <c r="R9" s="5">
        <v>577522000000</v>
      </c>
      <c r="S9" s="5">
        <v>487742000000</v>
      </c>
      <c r="T9" s="8">
        <f t="shared" ref="T9:Y17" si="2">B9/H9</f>
        <v>125.02875140329145</v>
      </c>
      <c r="U9" s="8">
        <f t="shared" si="2"/>
        <v>54.17912560809296</v>
      </c>
      <c r="V9" s="8">
        <f t="shared" si="2"/>
        <v>50.000039592437943</v>
      </c>
      <c r="W9" s="8">
        <f t="shared" si="2"/>
        <v>51.999978661759762</v>
      </c>
      <c r="X9" s="8">
        <f t="shared" si="2"/>
        <v>57.999969520768822</v>
      </c>
      <c r="Y9" s="8">
        <f t="shared" si="2"/>
        <v>59.00002588095154</v>
      </c>
      <c r="Z9" s="8">
        <v>74</v>
      </c>
      <c r="AA9" s="8">
        <v>79</v>
      </c>
      <c r="AB9" s="8">
        <v>87</v>
      </c>
      <c r="AC9" s="8">
        <v>97</v>
      </c>
      <c r="AD9" s="8">
        <v>100</v>
      </c>
      <c r="AE9" s="8">
        <v>85</v>
      </c>
      <c r="AF9" s="12">
        <f t="shared" ref="AF9:AK17" si="3">(T9/Z9)*100%</f>
        <v>1.6895777216661008</v>
      </c>
      <c r="AG9" s="12">
        <f t="shared" si="3"/>
        <v>0.68581171655813877</v>
      </c>
      <c r="AH9" s="12">
        <f t="shared" si="3"/>
        <v>0.57471309876365451</v>
      </c>
      <c r="AI9" s="12">
        <f t="shared" si="3"/>
        <v>0.53608225424494604</v>
      </c>
      <c r="AJ9" s="12">
        <f t="shared" si="3"/>
        <v>0.57999969520768824</v>
      </c>
      <c r="AK9" s="12">
        <f t="shared" si="3"/>
        <v>0.6941179515406064</v>
      </c>
    </row>
    <row r="10" spans="1:37" ht="15.75" x14ac:dyDescent="0.25">
      <c r="A10" s="4" t="s">
        <v>93</v>
      </c>
      <c r="B10" s="5">
        <v>513521000000</v>
      </c>
      <c r="C10" s="5">
        <v>106771000000</v>
      </c>
      <c r="D10" s="5">
        <v>164608000000</v>
      </c>
      <c r="E10" s="5">
        <v>239430000000</v>
      </c>
      <c r="F10" s="5">
        <v>733255000000</v>
      </c>
      <c r="G10" s="5">
        <v>179573000000</v>
      </c>
      <c r="H10" s="1">
        <v>1596711562</v>
      </c>
      <c r="I10" s="1">
        <v>1596711562</v>
      </c>
      <c r="J10" s="13">
        <v>15967115620</v>
      </c>
      <c r="K10" s="13">
        <v>15967115620</v>
      </c>
      <c r="L10" s="13">
        <v>15967115620</v>
      </c>
      <c r="M10" s="13">
        <v>15967115620</v>
      </c>
      <c r="N10" s="5">
        <v>650288000000</v>
      </c>
      <c r="O10" s="5">
        <v>553697000000</v>
      </c>
      <c r="P10" s="5">
        <v>842064000000</v>
      </c>
      <c r="Q10" s="5">
        <v>1467794000000</v>
      </c>
      <c r="R10" s="5">
        <v>711682000000</v>
      </c>
      <c r="S10" s="5">
        <v>701592000000</v>
      </c>
      <c r="T10" s="8">
        <f t="shared" si="2"/>
        <v>321.61162493041434</v>
      </c>
      <c r="U10" s="8">
        <f t="shared" si="2"/>
        <v>66.869309736983041</v>
      </c>
      <c r="V10" s="8">
        <f t="shared" si="2"/>
        <v>10.309188203899284</v>
      </c>
      <c r="W10" s="8">
        <f t="shared" si="2"/>
        <v>14.995194229075169</v>
      </c>
      <c r="X10" s="8">
        <f t="shared" si="2"/>
        <v>45.922821469492185</v>
      </c>
      <c r="Y10" s="8">
        <f t="shared" si="2"/>
        <v>11.246426986165959</v>
      </c>
      <c r="Z10" s="8">
        <v>417</v>
      </c>
      <c r="AA10" s="8">
        <v>36</v>
      </c>
      <c r="AB10" s="8">
        <v>79</v>
      </c>
      <c r="AC10" s="8">
        <v>98</v>
      </c>
      <c r="AD10" s="8">
        <v>48</v>
      </c>
      <c r="AE10" s="8">
        <v>47</v>
      </c>
      <c r="AF10" s="12">
        <f t="shared" si="3"/>
        <v>0.77125089911370348</v>
      </c>
      <c r="AG10" s="12">
        <f t="shared" si="3"/>
        <v>1.8574808260273068</v>
      </c>
      <c r="AH10" s="12">
        <f t="shared" si="3"/>
        <v>0.130496053213915</v>
      </c>
      <c r="AI10" s="12">
        <f t="shared" si="3"/>
        <v>0.15301218601097111</v>
      </c>
      <c r="AJ10" s="12">
        <f t="shared" si="3"/>
        <v>0.95672544728108722</v>
      </c>
      <c r="AK10" s="12">
        <f t="shared" si="3"/>
        <v>0.23928568055672253</v>
      </c>
    </row>
    <row r="11" spans="1:37" ht="15.75" x14ac:dyDescent="0.25">
      <c r="A11" s="4" t="s">
        <v>94</v>
      </c>
      <c r="B11" s="5">
        <v>4967968000000</v>
      </c>
      <c r="C11" s="5">
        <v>6100490000000</v>
      </c>
      <c r="D11" s="5">
        <v>6212954000000</v>
      </c>
      <c r="E11" s="5">
        <v>9287857000000</v>
      </c>
      <c r="F11" s="5">
        <v>11256759000000</v>
      </c>
      <c r="G11" s="5">
        <v>16489280000000</v>
      </c>
      <c r="H11" s="1">
        <v>23099999999</v>
      </c>
      <c r="I11" s="1">
        <v>23099999999</v>
      </c>
      <c r="J11" s="13">
        <v>46199999998</v>
      </c>
      <c r="K11" s="13">
        <v>46199999998</v>
      </c>
      <c r="L11" s="13">
        <v>46199999998</v>
      </c>
      <c r="M11" s="13">
        <v>46199999998</v>
      </c>
      <c r="N11" s="5">
        <v>20334968000000</v>
      </c>
      <c r="O11" s="5">
        <v>14650163000000</v>
      </c>
      <c r="P11" s="5">
        <v>21443042000000</v>
      </c>
      <c r="Q11" s="5">
        <v>25015021000000</v>
      </c>
      <c r="R11" s="5">
        <v>27482133000000</v>
      </c>
      <c r="S11" s="5">
        <v>17119253000000</v>
      </c>
      <c r="T11" s="8">
        <f t="shared" si="2"/>
        <v>215.0635497928599</v>
      </c>
      <c r="U11" s="8">
        <f t="shared" si="2"/>
        <v>264.0904762019087</v>
      </c>
      <c r="V11" s="8">
        <f t="shared" si="2"/>
        <v>134.47952381534543</v>
      </c>
      <c r="W11" s="8">
        <f t="shared" si="2"/>
        <v>201.03586580956866</v>
      </c>
      <c r="X11" s="8">
        <f t="shared" si="2"/>
        <v>243.65279221833995</v>
      </c>
      <c r="Y11" s="8">
        <f t="shared" si="2"/>
        <v>356.91082252627319</v>
      </c>
      <c r="Z11" s="8">
        <v>872</v>
      </c>
      <c r="AA11" s="8">
        <v>293</v>
      </c>
      <c r="AB11" s="8">
        <v>442</v>
      </c>
      <c r="AC11" s="8">
        <v>536</v>
      </c>
      <c r="AD11" s="8">
        <v>589</v>
      </c>
      <c r="AE11" s="8">
        <v>367</v>
      </c>
      <c r="AF11" s="12">
        <f t="shared" si="3"/>
        <v>0.24663251123034394</v>
      </c>
      <c r="AG11" s="12">
        <f t="shared" si="3"/>
        <v>0.9013326832829649</v>
      </c>
      <c r="AH11" s="12">
        <f t="shared" si="3"/>
        <v>0.30425231632431093</v>
      </c>
      <c r="AI11" s="12">
        <f t="shared" si="3"/>
        <v>0.37506691382382212</v>
      </c>
      <c r="AJ11" s="12">
        <f t="shared" si="3"/>
        <v>0.41367197320601012</v>
      </c>
      <c r="AK11" s="12">
        <f t="shared" si="3"/>
        <v>0.97250905320510406</v>
      </c>
    </row>
    <row r="12" spans="1:37" ht="15.75" x14ac:dyDescent="0.25">
      <c r="A12" s="4" t="s">
        <v>95</v>
      </c>
      <c r="B12" s="5">
        <v>11088000000</v>
      </c>
      <c r="C12" s="5">
        <v>14256000000</v>
      </c>
      <c r="D12" s="5">
        <v>17424000000</v>
      </c>
      <c r="E12" s="5">
        <v>19008000000</v>
      </c>
      <c r="F12" s="5">
        <v>19008000000</v>
      </c>
      <c r="G12" s="5">
        <v>15840000000</v>
      </c>
      <c r="H12" s="1">
        <v>316800000</v>
      </c>
      <c r="I12" s="1">
        <v>316800000</v>
      </c>
      <c r="J12" s="13">
        <v>633600000</v>
      </c>
      <c r="K12" s="13">
        <v>633600000</v>
      </c>
      <c r="L12" s="13">
        <v>633600000</v>
      </c>
      <c r="M12" s="13">
        <v>633600000</v>
      </c>
      <c r="N12" s="5">
        <v>28615673167</v>
      </c>
      <c r="O12" s="5">
        <v>35552975244</v>
      </c>
      <c r="P12" s="5">
        <v>38651704520</v>
      </c>
      <c r="Q12" s="5">
        <v>40463141352</v>
      </c>
      <c r="R12" s="5">
        <v>33558115185</v>
      </c>
      <c r="S12" s="5">
        <v>3991581552</v>
      </c>
      <c r="T12" s="8">
        <f t="shared" si="2"/>
        <v>35</v>
      </c>
      <c r="U12" s="8">
        <f t="shared" si="2"/>
        <v>45</v>
      </c>
      <c r="V12" s="8">
        <f t="shared" si="2"/>
        <v>27.5</v>
      </c>
      <c r="W12" s="8">
        <f t="shared" si="2"/>
        <v>30</v>
      </c>
      <c r="X12" s="8">
        <f t="shared" si="2"/>
        <v>30</v>
      </c>
      <c r="Y12" s="8">
        <f t="shared" si="2"/>
        <v>25</v>
      </c>
      <c r="Z12" s="8">
        <v>90</v>
      </c>
      <c r="AA12" s="8">
        <v>112</v>
      </c>
      <c r="AB12" s="8">
        <v>61</v>
      </c>
      <c r="AC12" s="8">
        <v>64</v>
      </c>
      <c r="AD12" s="8">
        <v>53</v>
      </c>
      <c r="AE12" s="8">
        <v>6</v>
      </c>
      <c r="AF12" s="12">
        <f t="shared" si="3"/>
        <v>0.3888888888888889</v>
      </c>
      <c r="AG12" s="12">
        <f t="shared" si="3"/>
        <v>0.4017857142857143</v>
      </c>
      <c r="AH12" s="12">
        <f t="shared" si="3"/>
        <v>0.45081967213114754</v>
      </c>
      <c r="AI12" s="12">
        <f t="shared" si="3"/>
        <v>0.46875</v>
      </c>
      <c r="AJ12" s="12">
        <f t="shared" si="3"/>
        <v>0.56603773584905659</v>
      </c>
      <c r="AK12" s="12">
        <f t="shared" si="3"/>
        <v>4.166666666666667</v>
      </c>
    </row>
    <row r="13" spans="1:37" ht="15.75" x14ac:dyDescent="0.25">
      <c r="A13" s="4" t="s">
        <v>96</v>
      </c>
      <c r="B13" s="5">
        <v>705660000000</v>
      </c>
      <c r="C13" s="5">
        <v>610773000000</v>
      </c>
      <c r="D13" s="5">
        <v>611822000000</v>
      </c>
      <c r="E13" s="5">
        <v>3357551000000</v>
      </c>
      <c r="F13" s="5">
        <v>3767959000000</v>
      </c>
      <c r="G13" s="5">
        <v>3651200000000</v>
      </c>
      <c r="H13" s="1">
        <v>2304131849</v>
      </c>
      <c r="I13" s="1">
        <v>2304131849</v>
      </c>
      <c r="J13" s="13">
        <v>11520659250</v>
      </c>
      <c r="K13" s="13">
        <v>11520659250</v>
      </c>
      <c r="L13" s="13">
        <v>11520659250</v>
      </c>
      <c r="M13" s="13">
        <v>11520659250</v>
      </c>
      <c r="N13" s="5">
        <v>2037111000000</v>
      </c>
      <c r="O13" s="5">
        <v>2024405000000</v>
      </c>
      <c r="P13" s="5">
        <v>4547232000000</v>
      </c>
      <c r="Q13" s="5">
        <v>5121112000000</v>
      </c>
      <c r="R13" s="5">
        <v>4040394000000</v>
      </c>
      <c r="S13" s="5">
        <v>2407927000000</v>
      </c>
      <c r="T13" s="8">
        <f t="shared" si="2"/>
        <v>306.25851567750277</v>
      </c>
      <c r="U13" s="8">
        <f t="shared" si="2"/>
        <v>265.07727857026816</v>
      </c>
      <c r="V13" s="8">
        <f t="shared" si="2"/>
        <v>53.10650950812559</v>
      </c>
      <c r="W13" s="8">
        <f t="shared" si="2"/>
        <v>291.43740190041643</v>
      </c>
      <c r="X13" s="8">
        <f t="shared" si="2"/>
        <v>327.06105772549432</v>
      </c>
      <c r="Y13" s="8">
        <f t="shared" si="2"/>
        <v>316.92630784128085</v>
      </c>
      <c r="Z13" s="8">
        <v>941</v>
      </c>
      <c r="AA13" s="8">
        <v>190</v>
      </c>
      <c r="AB13" s="8">
        <v>425</v>
      </c>
      <c r="AC13" s="8">
        <v>477</v>
      </c>
      <c r="AD13" s="8">
        <v>571</v>
      </c>
      <c r="AE13" s="8">
        <v>209</v>
      </c>
      <c r="AF13" s="12">
        <f t="shared" si="3"/>
        <v>0.32546069678799444</v>
      </c>
      <c r="AG13" s="12">
        <f t="shared" si="3"/>
        <v>1.395143571422464</v>
      </c>
      <c r="AH13" s="12">
        <f t="shared" si="3"/>
        <v>0.12495649296029551</v>
      </c>
      <c r="AI13" s="12">
        <f t="shared" si="3"/>
        <v>0.61097987819793798</v>
      </c>
      <c r="AJ13" s="12">
        <f t="shared" si="3"/>
        <v>0.57278644085025276</v>
      </c>
      <c r="AK13" s="12">
        <f t="shared" si="3"/>
        <v>1.5163938174223963</v>
      </c>
    </row>
    <row r="14" spans="1:37" ht="15.75" x14ac:dyDescent="0.25">
      <c r="A14" s="4" t="s">
        <v>97</v>
      </c>
      <c r="B14" s="5">
        <v>2265000000</v>
      </c>
      <c r="C14" s="5">
        <v>5120000000</v>
      </c>
      <c r="D14" s="5">
        <v>11200000000</v>
      </c>
      <c r="E14" s="5">
        <v>8000000000</v>
      </c>
      <c r="F14" s="5">
        <v>8000000000</v>
      </c>
      <c r="G14" s="5">
        <v>8000000000</v>
      </c>
      <c r="H14" s="1">
        <v>320000000</v>
      </c>
      <c r="I14" s="1">
        <v>320000000</v>
      </c>
      <c r="J14" s="1">
        <v>320000000</v>
      </c>
      <c r="K14" s="13">
        <v>1600000000</v>
      </c>
      <c r="L14" s="13">
        <v>1600000000</v>
      </c>
      <c r="M14" s="13">
        <v>1600000000</v>
      </c>
      <c r="N14" s="5">
        <v>24922066594</v>
      </c>
      <c r="O14" s="5">
        <v>30726622050</v>
      </c>
      <c r="P14" s="5">
        <v>23905950470</v>
      </c>
      <c r="Q14" s="5">
        <v>21618512703</v>
      </c>
      <c r="R14" s="5">
        <v>32133014664</v>
      </c>
      <c r="S14" s="5">
        <v>1599783419</v>
      </c>
      <c r="T14" s="8">
        <f t="shared" si="2"/>
        <v>7.078125</v>
      </c>
      <c r="U14" s="8">
        <f t="shared" si="2"/>
        <v>16</v>
      </c>
      <c r="V14" s="8">
        <f t="shared" si="2"/>
        <v>35</v>
      </c>
      <c r="W14" s="8">
        <f t="shared" si="2"/>
        <v>5</v>
      </c>
      <c r="X14" s="8">
        <f t="shared" si="2"/>
        <v>5</v>
      </c>
      <c r="Y14" s="8">
        <f t="shared" si="2"/>
        <v>5</v>
      </c>
      <c r="Z14" s="8">
        <v>78</v>
      </c>
      <c r="AA14" s="8">
        <v>96</v>
      </c>
      <c r="AB14" s="8">
        <v>75</v>
      </c>
      <c r="AC14" s="8">
        <v>14</v>
      </c>
      <c r="AD14" s="8">
        <v>16</v>
      </c>
      <c r="AE14" s="8">
        <v>1</v>
      </c>
      <c r="AF14" s="12">
        <f t="shared" si="3"/>
        <v>9.0745192307692304E-2</v>
      </c>
      <c r="AG14" s="12">
        <f t="shared" si="3"/>
        <v>0.16666666666666666</v>
      </c>
      <c r="AH14" s="12">
        <f t="shared" si="3"/>
        <v>0.46666666666666667</v>
      </c>
      <c r="AI14" s="12">
        <f t="shared" si="3"/>
        <v>0.35714285714285715</v>
      </c>
      <c r="AJ14" s="12">
        <f t="shared" si="3"/>
        <v>0.3125</v>
      </c>
      <c r="AK14" s="12">
        <f t="shared" si="3"/>
        <v>5</v>
      </c>
    </row>
    <row r="15" spans="1:37" ht="15.75" x14ac:dyDescent="0.25">
      <c r="A15" s="4" t="s">
        <v>98</v>
      </c>
      <c r="B15" s="5">
        <v>30475000000</v>
      </c>
      <c r="C15" s="5">
        <v>25175000000</v>
      </c>
      <c r="D15" s="5">
        <v>198750000000</v>
      </c>
      <c r="E15" s="5">
        <v>198750000000</v>
      </c>
      <c r="F15" s="5">
        <v>132500000000</v>
      </c>
      <c r="G15" s="5">
        <v>79500000000</v>
      </c>
      <c r="H15" s="1">
        <v>1325000000</v>
      </c>
      <c r="I15" s="1">
        <v>1325000000</v>
      </c>
      <c r="J15" s="1">
        <v>1325000000</v>
      </c>
      <c r="K15" s="13">
        <v>2650000000</v>
      </c>
      <c r="L15" s="13">
        <v>2650000000</v>
      </c>
      <c r="M15" s="13">
        <v>2650000000</v>
      </c>
      <c r="N15" s="5">
        <v>246564000000</v>
      </c>
      <c r="O15" s="5">
        <v>255284000000</v>
      </c>
      <c r="P15" s="5">
        <v>332932000000</v>
      </c>
      <c r="Q15" s="5">
        <v>333346000000</v>
      </c>
      <c r="R15" s="5">
        <v>377084000000</v>
      </c>
      <c r="S15" s="5">
        <v>174397000000</v>
      </c>
      <c r="T15" s="8">
        <f t="shared" si="2"/>
        <v>23</v>
      </c>
      <c r="U15" s="8">
        <f t="shared" si="2"/>
        <v>19</v>
      </c>
      <c r="V15" s="8">
        <f t="shared" si="2"/>
        <v>150</v>
      </c>
      <c r="W15" s="8">
        <f t="shared" si="2"/>
        <v>75</v>
      </c>
      <c r="X15" s="8">
        <f t="shared" si="2"/>
        <v>50</v>
      </c>
      <c r="Y15" s="8">
        <f t="shared" si="2"/>
        <v>30</v>
      </c>
      <c r="Z15" s="8">
        <v>186</v>
      </c>
      <c r="AA15" s="8">
        <v>193</v>
      </c>
      <c r="AB15" s="8">
        <v>251</v>
      </c>
      <c r="AC15" s="8">
        <v>126</v>
      </c>
      <c r="AD15" s="8">
        <v>142</v>
      </c>
      <c r="AE15" s="8">
        <v>66</v>
      </c>
      <c r="AF15" s="12">
        <f t="shared" si="3"/>
        <v>0.12365591397849462</v>
      </c>
      <c r="AG15" s="12">
        <f t="shared" si="3"/>
        <v>9.8445595854922283E-2</v>
      </c>
      <c r="AH15" s="12">
        <f t="shared" si="3"/>
        <v>0.59760956175298807</v>
      </c>
      <c r="AI15" s="12">
        <f t="shared" si="3"/>
        <v>0.59523809523809523</v>
      </c>
      <c r="AJ15" s="12">
        <f t="shared" si="3"/>
        <v>0.352112676056338</v>
      </c>
      <c r="AK15" s="12">
        <f t="shared" si="3"/>
        <v>0.45454545454545453</v>
      </c>
    </row>
    <row r="16" spans="1:37" ht="15.75" x14ac:dyDescent="0.25">
      <c r="A16" s="4" t="s">
        <v>7</v>
      </c>
      <c r="B16" s="5">
        <v>5592332000000</v>
      </c>
      <c r="C16" s="5">
        <v>5843184000000</v>
      </c>
      <c r="D16" s="5">
        <v>6494045000000</v>
      </c>
      <c r="E16" s="5">
        <v>6926201000000</v>
      </c>
      <c r="F16" s="5">
        <v>9176417000000</v>
      </c>
      <c r="G16" s="5">
        <v>7371069000000</v>
      </c>
      <c r="H16" s="1">
        <v>7630000000</v>
      </c>
      <c r="I16" s="1">
        <v>7630000000</v>
      </c>
      <c r="J16" s="1">
        <v>7630000000</v>
      </c>
      <c r="K16" s="1">
        <v>7630000000</v>
      </c>
      <c r="L16" s="1">
        <v>7630000000</v>
      </c>
      <c r="M16" s="13">
        <v>38150000000</v>
      </c>
      <c r="N16" s="5">
        <v>5851805000000</v>
      </c>
      <c r="O16" s="5">
        <v>6390672000000</v>
      </c>
      <c r="P16" s="5">
        <v>7004562000000</v>
      </c>
      <c r="Q16" s="5">
        <v>9109445000000</v>
      </c>
      <c r="R16" s="5">
        <v>7392837000000</v>
      </c>
      <c r="S16" s="5">
        <v>7163536000000</v>
      </c>
      <c r="T16" s="8">
        <f t="shared" si="2"/>
        <v>732.93997378768017</v>
      </c>
      <c r="U16" s="8">
        <f t="shared" si="2"/>
        <v>765.81703800786374</v>
      </c>
      <c r="V16" s="8">
        <f t="shared" si="2"/>
        <v>851.11992136304059</v>
      </c>
      <c r="W16" s="8">
        <f t="shared" si="2"/>
        <v>907.75897771952816</v>
      </c>
      <c r="X16" s="8">
        <f t="shared" si="2"/>
        <v>1202.6758846657929</v>
      </c>
      <c r="Y16" s="8">
        <f t="shared" si="2"/>
        <v>193.21281782437745</v>
      </c>
      <c r="Z16" s="8">
        <v>766</v>
      </c>
      <c r="AA16" s="8">
        <v>838</v>
      </c>
      <c r="AB16" s="8">
        <v>918</v>
      </c>
      <c r="AC16" s="8">
        <v>1194</v>
      </c>
      <c r="AD16" s="8">
        <v>969</v>
      </c>
      <c r="AE16" s="8">
        <v>188</v>
      </c>
      <c r="AF16" s="12">
        <f t="shared" si="3"/>
        <v>0.95684069685075746</v>
      </c>
      <c r="AG16" s="12">
        <f t="shared" si="3"/>
        <v>0.91386281385186607</v>
      </c>
      <c r="AH16" s="12">
        <f t="shared" si="3"/>
        <v>0.92714588383773489</v>
      </c>
      <c r="AI16" s="12">
        <f t="shared" si="3"/>
        <v>0.76026715051886784</v>
      </c>
      <c r="AJ16" s="12">
        <f t="shared" si="3"/>
        <v>1.2411515837624281</v>
      </c>
      <c r="AK16" s="12">
        <f t="shared" si="3"/>
        <v>1.0277277543849865</v>
      </c>
    </row>
    <row r="17" spans="1:37" ht="15.75" x14ac:dyDescent="0.25">
      <c r="A17" s="14" t="s">
        <v>99</v>
      </c>
      <c r="B17" s="5">
        <v>322065000000</v>
      </c>
      <c r="C17" s="5">
        <v>368503000000</v>
      </c>
      <c r="D17" s="5">
        <v>386967000000</v>
      </c>
      <c r="E17" s="5">
        <v>654882000000</v>
      </c>
      <c r="F17" s="5">
        <v>640028000000</v>
      </c>
      <c r="G17" s="5">
        <v>773988000000</v>
      </c>
      <c r="H17" s="1">
        <v>15000000000</v>
      </c>
      <c r="I17" s="1">
        <v>15000000000</v>
      </c>
      <c r="J17" s="1">
        <v>15000000000</v>
      </c>
      <c r="K17" s="1">
        <v>15000000000</v>
      </c>
      <c r="L17" s="1">
        <v>15000000000</v>
      </c>
      <c r="M17" s="13">
        <v>30000000000</v>
      </c>
      <c r="N17" s="5">
        <v>265149000000</v>
      </c>
      <c r="O17" s="5">
        <v>480525000000</v>
      </c>
      <c r="P17" s="5">
        <v>533799000000</v>
      </c>
      <c r="Q17" s="5">
        <v>663849000000</v>
      </c>
      <c r="R17" s="5">
        <v>807689000000</v>
      </c>
      <c r="S17" s="5">
        <v>934016000000</v>
      </c>
      <c r="T17" s="8">
        <f t="shared" si="2"/>
        <v>21.471</v>
      </c>
      <c r="U17" s="8">
        <f t="shared" si="2"/>
        <v>24.566866666666666</v>
      </c>
      <c r="V17" s="8">
        <f t="shared" si="2"/>
        <v>25.797799999999999</v>
      </c>
      <c r="W17" s="8">
        <f t="shared" si="2"/>
        <v>43.658799999999999</v>
      </c>
      <c r="X17" s="8">
        <f t="shared" si="2"/>
        <v>42.668533333333336</v>
      </c>
      <c r="Y17" s="8">
        <f t="shared" si="2"/>
        <v>25.799600000000002</v>
      </c>
      <c r="Z17" s="8">
        <v>29</v>
      </c>
      <c r="AA17" s="8">
        <v>33</v>
      </c>
      <c r="AB17" s="8">
        <v>36</v>
      </c>
      <c r="AC17" s="8">
        <v>45</v>
      </c>
      <c r="AD17" s="8">
        <v>27</v>
      </c>
      <c r="AE17" s="8">
        <v>31</v>
      </c>
      <c r="AF17" s="12">
        <f t="shared" si="3"/>
        <v>0.74037931034482762</v>
      </c>
      <c r="AG17" s="12">
        <f t="shared" si="3"/>
        <v>0.74445050505050503</v>
      </c>
      <c r="AH17" s="12">
        <f t="shared" si="3"/>
        <v>0.7166055555555555</v>
      </c>
      <c r="AI17" s="12">
        <f t="shared" si="3"/>
        <v>0.97019555555555559</v>
      </c>
      <c r="AJ17" s="12">
        <f t="shared" si="3"/>
        <v>1.5803160493827162</v>
      </c>
      <c r="AK17" s="12">
        <f t="shared" si="3"/>
        <v>0.83224516129032267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CA5FA-AD33-422C-BE9D-002B77C3D591}">
  <dimension ref="A1:F97"/>
  <sheetViews>
    <sheetView workbookViewId="0">
      <selection sqref="A1:F97"/>
    </sheetView>
  </sheetViews>
  <sheetFormatPr defaultRowHeight="15" x14ac:dyDescent="0.25"/>
  <cols>
    <col min="1" max="1" width="23.85546875" customWidth="1"/>
    <col min="3" max="3" width="12.28515625" customWidth="1"/>
    <col min="6" max="6" width="15.140625" customWidth="1"/>
  </cols>
  <sheetData>
    <row r="1" spans="1:6" x14ac:dyDescent="0.25">
      <c r="A1" s="1" t="s">
        <v>1</v>
      </c>
      <c r="B1" s="1" t="s">
        <v>80</v>
      </c>
      <c r="C1" s="1" t="s">
        <v>207</v>
      </c>
      <c r="D1" s="1" t="s">
        <v>208</v>
      </c>
      <c r="E1" s="1" t="s">
        <v>209</v>
      </c>
      <c r="F1" s="1" t="s">
        <v>210</v>
      </c>
    </row>
    <row r="2" spans="1:6" x14ac:dyDescent="0.25">
      <c r="A2" s="1" t="s">
        <v>178</v>
      </c>
      <c r="B2" s="1">
        <v>1</v>
      </c>
      <c r="C2" s="1">
        <v>0.82</v>
      </c>
      <c r="D2" s="1">
        <v>1.6E-2</v>
      </c>
      <c r="E2" s="1">
        <v>7.5</v>
      </c>
      <c r="F2" s="1">
        <v>-0.33</v>
      </c>
    </row>
    <row r="3" spans="1:6" x14ac:dyDescent="0.25">
      <c r="A3" s="1" t="s">
        <v>178</v>
      </c>
      <c r="B3" s="1">
        <v>0</v>
      </c>
      <c r="C3" s="1">
        <v>0.38</v>
      </c>
      <c r="D3" s="1">
        <v>5.0000000000000001E-3</v>
      </c>
      <c r="E3" s="1">
        <v>4.75</v>
      </c>
      <c r="F3" s="1">
        <v>-0.03</v>
      </c>
    </row>
    <row r="4" spans="1:6" x14ac:dyDescent="0.25">
      <c r="A4" s="1" t="s">
        <v>178</v>
      </c>
      <c r="B4" s="1">
        <v>0</v>
      </c>
      <c r="C4" s="1">
        <v>0.51</v>
      </c>
      <c r="D4" s="1">
        <v>0.02</v>
      </c>
      <c r="E4" s="1">
        <v>4.25</v>
      </c>
      <c r="F4" s="1">
        <v>-7.0000000000000007E-2</v>
      </c>
    </row>
    <row r="5" spans="1:6" x14ac:dyDescent="0.25">
      <c r="A5" s="1" t="s">
        <v>178</v>
      </c>
      <c r="B5" s="1">
        <v>0</v>
      </c>
      <c r="C5" s="1">
        <v>0.61</v>
      </c>
      <c r="D5" s="1">
        <v>8.9999999999999993E-3</v>
      </c>
      <c r="E5" s="1">
        <v>6</v>
      </c>
      <c r="F5" s="1">
        <v>0.22</v>
      </c>
    </row>
    <row r="6" spans="1:6" x14ac:dyDescent="0.25">
      <c r="A6" s="1" t="s">
        <v>178</v>
      </c>
      <c r="B6" s="1">
        <v>0</v>
      </c>
      <c r="C6" s="1">
        <v>1.2</v>
      </c>
      <c r="D6" s="1">
        <v>4.0000000000000001E-3</v>
      </c>
      <c r="E6" s="1">
        <v>5</v>
      </c>
      <c r="F6" s="1">
        <v>0.25</v>
      </c>
    </row>
    <row r="7" spans="1:6" x14ac:dyDescent="0.25">
      <c r="A7" s="1" t="s">
        <v>178</v>
      </c>
      <c r="B7" s="1">
        <v>0</v>
      </c>
      <c r="C7" s="1">
        <v>2.5099999999999998</v>
      </c>
      <c r="D7" s="1">
        <v>1.6E-2</v>
      </c>
      <c r="E7" s="1">
        <v>3.75</v>
      </c>
      <c r="F7" s="1">
        <v>-0.35</v>
      </c>
    </row>
    <row r="8" spans="1:6" x14ac:dyDescent="0.25">
      <c r="A8" s="1" t="s">
        <v>211</v>
      </c>
      <c r="B8" s="1">
        <v>0</v>
      </c>
      <c r="C8" s="1">
        <v>28.31</v>
      </c>
      <c r="D8" s="1">
        <v>0.36199999999999999</v>
      </c>
      <c r="E8" s="1">
        <v>7.5</v>
      </c>
      <c r="F8" s="1">
        <v>0.45</v>
      </c>
    </row>
    <row r="9" spans="1:6" x14ac:dyDescent="0.25">
      <c r="A9" s="1" t="s">
        <v>211</v>
      </c>
      <c r="B9" s="1">
        <v>1</v>
      </c>
      <c r="C9" s="1">
        <v>0.81</v>
      </c>
      <c r="D9" s="1">
        <v>3.5999999999999997E-2</v>
      </c>
      <c r="E9" s="1">
        <v>4.75</v>
      </c>
      <c r="F9" s="1">
        <v>0.14000000000000001</v>
      </c>
    </row>
    <row r="10" spans="1:6" x14ac:dyDescent="0.25">
      <c r="A10" s="1" t="s">
        <v>211</v>
      </c>
      <c r="B10" s="1">
        <v>0</v>
      </c>
      <c r="C10" s="1">
        <v>0.99</v>
      </c>
      <c r="D10" s="1">
        <v>3.5999999999999997E-2</v>
      </c>
      <c r="E10" s="1">
        <v>4.25</v>
      </c>
      <c r="F10" s="1">
        <v>0.24</v>
      </c>
    </row>
    <row r="11" spans="1:6" x14ac:dyDescent="0.25">
      <c r="A11" s="1" t="s">
        <v>211</v>
      </c>
      <c r="B11" s="1">
        <v>0</v>
      </c>
      <c r="C11" s="1">
        <v>0.93</v>
      </c>
      <c r="D11" s="1">
        <v>4.4999999999999998E-2</v>
      </c>
      <c r="E11" s="1">
        <v>6</v>
      </c>
      <c r="F11" s="1">
        <v>-0.21</v>
      </c>
    </row>
    <row r="12" spans="1:6" x14ac:dyDescent="0.25">
      <c r="A12" s="1" t="s">
        <v>211</v>
      </c>
      <c r="B12" s="1">
        <v>0</v>
      </c>
      <c r="C12" s="1">
        <v>0.99</v>
      </c>
      <c r="D12" s="1">
        <v>7.4999999999999997E-2</v>
      </c>
      <c r="E12" s="1">
        <v>5</v>
      </c>
      <c r="F12" s="1">
        <v>-0.43</v>
      </c>
    </row>
    <row r="13" spans="1:6" x14ac:dyDescent="0.25">
      <c r="A13" s="1" t="s">
        <v>211</v>
      </c>
      <c r="B13" s="1">
        <v>0</v>
      </c>
      <c r="C13" s="1">
        <v>1.62</v>
      </c>
      <c r="D13" s="1">
        <v>0.14000000000000001</v>
      </c>
      <c r="E13" s="1">
        <v>3.75</v>
      </c>
      <c r="F13" s="1">
        <v>-0.27</v>
      </c>
    </row>
    <row r="14" spans="1:6" x14ac:dyDescent="0.25">
      <c r="A14" s="1" t="s">
        <v>212</v>
      </c>
      <c r="B14" s="1">
        <v>0</v>
      </c>
      <c r="C14" s="1">
        <v>0.01</v>
      </c>
      <c r="D14" s="1">
        <v>1.008</v>
      </c>
      <c r="E14" s="1">
        <v>7.5</v>
      </c>
      <c r="F14" s="1">
        <v>0.87</v>
      </c>
    </row>
    <row r="15" spans="1:6" x14ac:dyDescent="0.25">
      <c r="A15" s="1" t="s">
        <v>212</v>
      </c>
      <c r="B15" s="1">
        <v>1</v>
      </c>
      <c r="C15" s="1">
        <v>0.1</v>
      </c>
      <c r="D15" s="1">
        <v>8.2000000000000003E-2</v>
      </c>
      <c r="E15" s="1">
        <v>4.75</v>
      </c>
      <c r="F15" s="1">
        <v>0.19</v>
      </c>
    </row>
    <row r="16" spans="1:6" x14ac:dyDescent="0.25">
      <c r="A16" s="1" t="s">
        <v>212</v>
      </c>
      <c r="B16" s="1">
        <v>0</v>
      </c>
      <c r="C16" s="1">
        <v>0.47</v>
      </c>
      <c r="D16" s="1">
        <v>2.1999999999999999E-2</v>
      </c>
      <c r="E16" s="1">
        <v>4.25</v>
      </c>
      <c r="F16" s="1">
        <v>0.09</v>
      </c>
    </row>
    <row r="17" spans="1:6" x14ac:dyDescent="0.25">
      <c r="A17" s="1" t="s">
        <v>212</v>
      </c>
      <c r="B17" s="1">
        <v>0</v>
      </c>
      <c r="C17" s="1">
        <v>0.5</v>
      </c>
      <c r="D17" s="1">
        <v>1.4E-2</v>
      </c>
      <c r="E17" s="1">
        <v>6</v>
      </c>
      <c r="F17" s="1">
        <v>-0.1</v>
      </c>
    </row>
    <row r="18" spans="1:6" x14ac:dyDescent="0.25">
      <c r="A18" s="1" t="s">
        <v>212</v>
      </c>
      <c r="B18" s="1">
        <v>0</v>
      </c>
      <c r="C18" s="1">
        <v>0.77</v>
      </c>
      <c r="D18" s="1">
        <v>1.9E-2</v>
      </c>
      <c r="E18" s="1">
        <v>5</v>
      </c>
      <c r="F18" s="1">
        <v>0.16</v>
      </c>
    </row>
    <row r="19" spans="1:6" x14ac:dyDescent="0.25">
      <c r="A19" s="1" t="s">
        <v>212</v>
      </c>
      <c r="B19" s="1">
        <v>0</v>
      </c>
      <c r="C19" s="1">
        <v>0.42</v>
      </c>
      <c r="D19" s="1">
        <v>3.3000000000000002E-2</v>
      </c>
      <c r="E19" s="1">
        <v>3.75</v>
      </c>
      <c r="F19" s="1">
        <v>0.32</v>
      </c>
    </row>
    <row r="20" spans="1:6" x14ac:dyDescent="0.25">
      <c r="A20" s="1" t="s">
        <v>213</v>
      </c>
      <c r="B20" s="1">
        <v>0</v>
      </c>
      <c r="C20" s="1">
        <v>0.12</v>
      </c>
      <c r="D20" s="1">
        <v>6.0000000000000001E-3</v>
      </c>
      <c r="E20" s="1">
        <v>7.5</v>
      </c>
      <c r="F20" s="1">
        <v>0.62</v>
      </c>
    </row>
    <row r="21" spans="1:6" x14ac:dyDescent="0.25">
      <c r="A21" s="1" t="s">
        <v>213</v>
      </c>
      <c r="B21" s="1">
        <v>1</v>
      </c>
      <c r="C21" s="1">
        <v>0.28000000000000003</v>
      </c>
      <c r="D21" s="1">
        <v>3.2000000000000001E-2</v>
      </c>
      <c r="E21" s="1">
        <v>4.75</v>
      </c>
      <c r="F21" s="1">
        <v>-0.46</v>
      </c>
    </row>
    <row r="22" spans="1:6" x14ac:dyDescent="0.25">
      <c r="A22" s="1" t="s">
        <v>213</v>
      </c>
      <c r="B22" s="1">
        <v>0</v>
      </c>
      <c r="C22" s="1">
        <v>0.32</v>
      </c>
      <c r="D22" s="1">
        <v>0.159</v>
      </c>
      <c r="E22" s="1">
        <v>4.25</v>
      </c>
      <c r="F22" s="1">
        <v>-0.21</v>
      </c>
    </row>
    <row r="23" spans="1:6" x14ac:dyDescent="0.25">
      <c r="A23" s="1" t="s">
        <v>213</v>
      </c>
      <c r="B23" s="1">
        <v>0</v>
      </c>
      <c r="C23" s="1">
        <v>0.25</v>
      </c>
      <c r="D23" s="1">
        <v>3.9E-2</v>
      </c>
      <c r="E23" s="1">
        <v>6</v>
      </c>
      <c r="F23" s="1">
        <v>-0.08</v>
      </c>
    </row>
    <row r="24" spans="1:6" x14ac:dyDescent="0.25">
      <c r="A24" s="1" t="s">
        <v>213</v>
      </c>
      <c r="B24" s="1">
        <v>0</v>
      </c>
      <c r="C24" s="1">
        <v>0.26</v>
      </c>
      <c r="D24" s="1">
        <v>3.0000000000000001E-3</v>
      </c>
      <c r="E24" s="1">
        <v>5</v>
      </c>
      <c r="F24" s="1">
        <v>0.26</v>
      </c>
    </row>
    <row r="25" spans="1:6" x14ac:dyDescent="0.25">
      <c r="A25" s="1" t="s">
        <v>213</v>
      </c>
      <c r="B25" s="1">
        <v>0</v>
      </c>
      <c r="C25" s="1">
        <v>0.1</v>
      </c>
      <c r="D25" s="1">
        <v>0.01</v>
      </c>
      <c r="E25" s="1">
        <v>3.75</v>
      </c>
      <c r="F25" s="1">
        <v>0.05</v>
      </c>
    </row>
    <row r="26" spans="1:6" x14ac:dyDescent="0.25">
      <c r="A26" s="1" t="s">
        <v>214</v>
      </c>
      <c r="B26" s="1">
        <v>0</v>
      </c>
      <c r="C26" s="1">
        <v>0.86</v>
      </c>
      <c r="D26" s="1">
        <v>0.20599999999999999</v>
      </c>
      <c r="E26" s="1">
        <v>7.5</v>
      </c>
      <c r="F26" s="1">
        <v>0.03</v>
      </c>
    </row>
    <row r="27" spans="1:6" x14ac:dyDescent="0.25">
      <c r="A27" s="1" t="s">
        <v>214</v>
      </c>
      <c r="B27" s="1">
        <v>1</v>
      </c>
      <c r="C27" s="1">
        <v>0.41</v>
      </c>
      <c r="D27" s="1">
        <v>0.105</v>
      </c>
      <c r="E27" s="1">
        <v>4.75</v>
      </c>
      <c r="F27" s="1">
        <v>0.27</v>
      </c>
    </row>
    <row r="28" spans="1:6" x14ac:dyDescent="0.25">
      <c r="A28" s="1" t="s">
        <v>214</v>
      </c>
      <c r="B28" s="1">
        <v>0</v>
      </c>
      <c r="C28" s="1">
        <v>0.47</v>
      </c>
      <c r="D28" s="1">
        <v>9.7000000000000003E-2</v>
      </c>
      <c r="E28" s="1">
        <v>4.25</v>
      </c>
      <c r="F28" s="1">
        <v>0.04</v>
      </c>
    </row>
    <row r="29" spans="1:6" x14ac:dyDescent="0.25">
      <c r="A29" s="1" t="s">
        <v>214</v>
      </c>
      <c r="B29" s="1">
        <v>0</v>
      </c>
      <c r="C29" s="1">
        <v>0.56000000000000005</v>
      </c>
      <c r="D29" s="1">
        <v>9.0999999999999998E-2</v>
      </c>
      <c r="E29" s="1">
        <v>6</v>
      </c>
      <c r="F29" s="1">
        <v>0.17</v>
      </c>
    </row>
    <row r="30" spans="1:6" x14ac:dyDescent="0.25">
      <c r="A30" s="1" t="s">
        <v>214</v>
      </c>
      <c r="B30" s="1">
        <v>0</v>
      </c>
      <c r="C30" s="1">
        <v>0.32</v>
      </c>
      <c r="D30" s="1">
        <v>0.121</v>
      </c>
      <c r="E30" s="1">
        <v>5</v>
      </c>
      <c r="F30" s="1">
        <v>7.0000000000000007E-2</v>
      </c>
    </row>
    <row r="31" spans="1:6" x14ac:dyDescent="0.25">
      <c r="A31" s="1" t="s">
        <v>214</v>
      </c>
      <c r="B31" s="1">
        <v>0</v>
      </c>
      <c r="C31" s="1">
        <v>0.38</v>
      </c>
      <c r="D31" s="1">
        <v>0.20399999999999999</v>
      </c>
      <c r="E31" s="1">
        <v>3.75</v>
      </c>
      <c r="F31" s="1">
        <v>-0.14000000000000001</v>
      </c>
    </row>
    <row r="32" spans="1:6" x14ac:dyDescent="0.25">
      <c r="A32" s="1" t="s">
        <v>183</v>
      </c>
      <c r="B32" s="1">
        <v>0</v>
      </c>
      <c r="C32" s="1">
        <v>3.03</v>
      </c>
      <c r="D32" s="1">
        <v>0.31</v>
      </c>
      <c r="E32" s="1">
        <v>7.5</v>
      </c>
      <c r="F32" s="1">
        <v>0.53</v>
      </c>
    </row>
    <row r="33" spans="1:6" x14ac:dyDescent="0.25">
      <c r="A33" s="1" t="s">
        <v>183</v>
      </c>
      <c r="B33" s="1">
        <v>1</v>
      </c>
      <c r="C33" s="1">
        <v>0.2</v>
      </c>
      <c r="D33" s="1">
        <v>1.0999999999999999E-2</v>
      </c>
      <c r="E33" s="1">
        <v>4.75</v>
      </c>
      <c r="F33" s="1">
        <v>0.96</v>
      </c>
    </row>
    <row r="34" spans="1:6" x14ac:dyDescent="0.25">
      <c r="A34" s="1" t="s">
        <v>183</v>
      </c>
      <c r="B34" s="1">
        <v>0</v>
      </c>
      <c r="C34" s="1">
        <v>0.3</v>
      </c>
      <c r="D34" s="1">
        <v>1.7000000000000001E-2</v>
      </c>
      <c r="E34" s="1">
        <v>4.25</v>
      </c>
      <c r="F34" s="1">
        <v>-0.15</v>
      </c>
    </row>
    <row r="35" spans="1:6" x14ac:dyDescent="0.25">
      <c r="A35" s="1" t="s">
        <v>183</v>
      </c>
      <c r="B35" s="1">
        <v>0</v>
      </c>
      <c r="C35" s="1">
        <v>0.35</v>
      </c>
      <c r="D35" s="1">
        <v>1.4999999999999999E-2</v>
      </c>
      <c r="E35" s="1">
        <v>6</v>
      </c>
      <c r="F35" s="1">
        <v>0.3</v>
      </c>
    </row>
    <row r="36" spans="1:6" x14ac:dyDescent="0.25">
      <c r="A36" s="1" t="s">
        <v>183</v>
      </c>
      <c r="B36" s="1">
        <v>0</v>
      </c>
      <c r="C36" s="1">
        <v>0.33</v>
      </c>
      <c r="D36" s="1">
        <v>3.1E-2</v>
      </c>
      <c r="E36" s="1">
        <v>5</v>
      </c>
      <c r="F36" s="1">
        <v>-0.22</v>
      </c>
    </row>
    <row r="37" spans="1:6" x14ac:dyDescent="0.25">
      <c r="A37" s="1" t="s">
        <v>183</v>
      </c>
      <c r="B37" s="1">
        <v>0</v>
      </c>
      <c r="C37" s="1">
        <v>0.33</v>
      </c>
      <c r="D37" s="1">
        <v>0.04</v>
      </c>
      <c r="E37" s="1">
        <v>3.75</v>
      </c>
      <c r="F37" s="1">
        <v>0.33</v>
      </c>
    </row>
    <row r="38" spans="1:6" x14ac:dyDescent="0.25">
      <c r="A38" s="1" t="s">
        <v>215</v>
      </c>
      <c r="B38" s="1">
        <v>0</v>
      </c>
      <c r="C38" s="1">
        <v>0.4</v>
      </c>
      <c r="D38" s="1">
        <v>0.82799999999999996</v>
      </c>
      <c r="E38" s="1">
        <v>7.5</v>
      </c>
      <c r="F38" s="1">
        <v>0.85</v>
      </c>
    </row>
    <row r="39" spans="1:6" x14ac:dyDescent="0.25">
      <c r="A39" s="1" t="s">
        <v>215</v>
      </c>
      <c r="B39" s="1">
        <v>1</v>
      </c>
      <c r="C39" s="1">
        <v>0.71</v>
      </c>
      <c r="D39" s="1">
        <v>8.8999999999999996E-2</v>
      </c>
      <c r="E39" s="1">
        <v>4.75</v>
      </c>
      <c r="F39" s="1">
        <v>-0.28000000000000003</v>
      </c>
    </row>
    <row r="40" spans="1:6" x14ac:dyDescent="0.25">
      <c r="A40" s="1" t="s">
        <v>215</v>
      </c>
      <c r="B40" s="1">
        <v>0</v>
      </c>
      <c r="C40" s="1">
        <v>0.28000000000000003</v>
      </c>
      <c r="D40" s="1">
        <v>0.01</v>
      </c>
      <c r="E40" s="1">
        <v>4.25</v>
      </c>
      <c r="F40" s="1">
        <v>-0.18</v>
      </c>
    </row>
    <row r="41" spans="1:6" x14ac:dyDescent="0.25">
      <c r="A41" s="1" t="s">
        <v>215</v>
      </c>
      <c r="B41" s="1">
        <v>0</v>
      </c>
      <c r="C41" s="1">
        <v>0.5</v>
      </c>
      <c r="D41" s="1">
        <v>7.0000000000000001E-3</v>
      </c>
      <c r="E41" s="1">
        <v>6</v>
      </c>
      <c r="F41" s="1">
        <v>-0.13</v>
      </c>
    </row>
    <row r="42" spans="1:6" x14ac:dyDescent="0.25">
      <c r="A42" s="1" t="s">
        <v>215</v>
      </c>
      <c r="B42" s="1">
        <v>0</v>
      </c>
      <c r="C42" s="1">
        <v>0.75</v>
      </c>
      <c r="D42" s="1">
        <v>4.0000000000000001E-3</v>
      </c>
      <c r="E42" s="1">
        <v>5</v>
      </c>
      <c r="F42" s="1">
        <v>-0.15</v>
      </c>
    </row>
    <row r="43" spans="1:6" x14ac:dyDescent="0.25">
      <c r="A43" s="1" t="s">
        <v>215</v>
      </c>
      <c r="B43" s="1">
        <v>0</v>
      </c>
      <c r="C43" s="1">
        <v>0.95</v>
      </c>
      <c r="D43" s="1">
        <v>8.9999999999999993E-3</v>
      </c>
      <c r="E43" s="1">
        <v>3.75</v>
      </c>
      <c r="F43" s="1">
        <v>-0.18</v>
      </c>
    </row>
    <row r="44" spans="1:6" x14ac:dyDescent="0.25">
      <c r="A44" s="1" t="s">
        <v>216</v>
      </c>
      <c r="B44" s="1">
        <v>0</v>
      </c>
      <c r="C44" s="1">
        <v>1.69</v>
      </c>
      <c r="D44" s="1">
        <v>0.16800000000000001</v>
      </c>
      <c r="E44" s="1">
        <v>7.5</v>
      </c>
      <c r="F44" s="1">
        <v>0.01</v>
      </c>
    </row>
    <row r="45" spans="1:6" x14ac:dyDescent="0.25">
      <c r="A45" s="1" t="s">
        <v>216</v>
      </c>
      <c r="B45" s="1">
        <v>1</v>
      </c>
      <c r="C45" s="1">
        <v>0.69</v>
      </c>
      <c r="D45" s="1">
        <v>2.1000000000000001E-2</v>
      </c>
      <c r="E45" s="1">
        <v>4.75</v>
      </c>
      <c r="F45" s="1">
        <v>-0.16</v>
      </c>
    </row>
    <row r="46" spans="1:6" x14ac:dyDescent="0.25">
      <c r="A46" s="1" t="s">
        <v>216</v>
      </c>
      <c r="B46" s="1">
        <v>0</v>
      </c>
      <c r="C46" s="1">
        <v>0.56999999999999995</v>
      </c>
      <c r="D46" s="1">
        <v>6.2E-2</v>
      </c>
      <c r="E46" s="1">
        <v>4.25</v>
      </c>
      <c r="F46" s="1">
        <v>0.28999999999999998</v>
      </c>
    </row>
    <row r="47" spans="1:6" x14ac:dyDescent="0.25">
      <c r="A47" s="1" t="s">
        <v>216</v>
      </c>
      <c r="B47" s="1">
        <v>0</v>
      </c>
      <c r="C47" s="1">
        <v>0.54</v>
      </c>
      <c r="D47" s="1">
        <v>0.106</v>
      </c>
      <c r="E47" s="1">
        <v>6</v>
      </c>
      <c r="F47" s="1">
        <v>0.12</v>
      </c>
    </row>
    <row r="48" spans="1:6" x14ac:dyDescent="0.25">
      <c r="A48" s="1" t="s">
        <v>216</v>
      </c>
      <c r="B48" s="1">
        <v>0</v>
      </c>
      <c r="C48" s="1">
        <v>0.57999999999999996</v>
      </c>
      <c r="D48" s="1">
        <v>0.19800000000000001</v>
      </c>
      <c r="E48" s="1">
        <v>5</v>
      </c>
      <c r="F48" s="1">
        <v>7.0000000000000007E-2</v>
      </c>
    </row>
    <row r="49" spans="1:6" x14ac:dyDescent="0.25">
      <c r="A49" s="1" t="s">
        <v>216</v>
      </c>
      <c r="B49" s="1">
        <v>0</v>
      </c>
      <c r="C49" s="1">
        <v>0.69</v>
      </c>
      <c r="D49" s="1">
        <v>0.121</v>
      </c>
      <c r="E49" s="1">
        <v>3.75</v>
      </c>
      <c r="F49" s="1">
        <v>-7.0000000000000007E-2</v>
      </c>
    </row>
    <row r="50" spans="1:6" x14ac:dyDescent="0.25">
      <c r="A50" s="1" t="s">
        <v>217</v>
      </c>
      <c r="B50" s="1">
        <v>0</v>
      </c>
      <c r="C50" s="1">
        <v>0.77</v>
      </c>
      <c r="D50" s="1">
        <v>0.24299999999999999</v>
      </c>
      <c r="E50" s="1">
        <v>7.5</v>
      </c>
      <c r="F50" s="1">
        <v>0.17</v>
      </c>
    </row>
    <row r="51" spans="1:6" x14ac:dyDescent="0.25">
      <c r="A51" s="1" t="s">
        <v>217</v>
      </c>
      <c r="B51" s="1">
        <v>0</v>
      </c>
      <c r="C51" s="1">
        <v>1.86</v>
      </c>
      <c r="D51" s="1">
        <v>0.14099999999999999</v>
      </c>
      <c r="E51" s="1">
        <v>4.75</v>
      </c>
      <c r="F51" s="1">
        <v>0.35</v>
      </c>
    </row>
    <row r="52" spans="1:6" x14ac:dyDescent="0.25">
      <c r="A52" s="1" t="s">
        <v>217</v>
      </c>
      <c r="B52" s="1">
        <v>1</v>
      </c>
      <c r="C52" s="1">
        <v>0.13</v>
      </c>
      <c r="D52" s="1">
        <v>2.5000000000000001E-2</v>
      </c>
      <c r="E52" s="1">
        <v>4.25</v>
      </c>
      <c r="F52" s="1">
        <v>0.95</v>
      </c>
    </row>
    <row r="53" spans="1:6" x14ac:dyDescent="0.25">
      <c r="A53" s="1" t="s">
        <v>217</v>
      </c>
      <c r="B53" s="1">
        <v>0</v>
      </c>
      <c r="C53" s="1">
        <v>0.15</v>
      </c>
      <c r="D53" s="1">
        <v>1.4999999999999999E-2</v>
      </c>
      <c r="E53" s="1">
        <v>6</v>
      </c>
      <c r="F53" s="1">
        <v>-0.01</v>
      </c>
    </row>
    <row r="54" spans="1:6" x14ac:dyDescent="0.25">
      <c r="A54" s="1" t="s">
        <v>217</v>
      </c>
      <c r="B54" s="1">
        <v>0</v>
      </c>
      <c r="C54" s="1">
        <v>0.96</v>
      </c>
      <c r="D54" s="1">
        <v>1.7999999999999999E-2</v>
      </c>
      <c r="E54" s="1">
        <v>5</v>
      </c>
      <c r="F54" s="1">
        <v>-0.15</v>
      </c>
    </row>
    <row r="55" spans="1:6" x14ac:dyDescent="0.25">
      <c r="A55" s="1" t="s">
        <v>217</v>
      </c>
      <c r="B55" s="1">
        <v>0</v>
      </c>
      <c r="C55" s="1">
        <v>0.24</v>
      </c>
      <c r="D55" s="1">
        <v>0.35299999999999998</v>
      </c>
      <c r="E55" s="1">
        <v>3.75</v>
      </c>
      <c r="F55" s="1">
        <v>0.01</v>
      </c>
    </row>
    <row r="56" spans="1:6" x14ac:dyDescent="0.25">
      <c r="A56" s="1" t="s">
        <v>218</v>
      </c>
      <c r="B56" s="1">
        <v>0</v>
      </c>
      <c r="C56" s="1">
        <v>0.25</v>
      </c>
      <c r="D56" s="1">
        <v>0.503</v>
      </c>
      <c r="E56" s="1">
        <v>7.5</v>
      </c>
      <c r="F56" s="1">
        <v>0.02</v>
      </c>
    </row>
    <row r="57" spans="1:6" x14ac:dyDescent="0.25">
      <c r="A57" s="1" t="s">
        <v>218</v>
      </c>
      <c r="B57" s="1">
        <v>0</v>
      </c>
      <c r="C57" s="1">
        <v>0.9</v>
      </c>
      <c r="D57" s="1">
        <v>0.49299999999999999</v>
      </c>
      <c r="E57" s="1">
        <v>4.75</v>
      </c>
      <c r="F57" s="1">
        <v>0.44</v>
      </c>
    </row>
    <row r="58" spans="1:6" x14ac:dyDescent="0.25">
      <c r="A58" s="1" t="s">
        <v>218</v>
      </c>
      <c r="B58" s="1">
        <v>1</v>
      </c>
      <c r="C58" s="1">
        <v>0.3</v>
      </c>
      <c r="D58" s="1">
        <v>0.19500000000000001</v>
      </c>
      <c r="E58" s="1">
        <v>4.25</v>
      </c>
      <c r="F58" s="1">
        <v>0.5</v>
      </c>
    </row>
    <row r="59" spans="1:6" x14ac:dyDescent="0.25">
      <c r="A59" s="1" t="s">
        <v>218</v>
      </c>
      <c r="B59" s="1">
        <v>0</v>
      </c>
      <c r="C59" s="1">
        <v>0.38</v>
      </c>
      <c r="D59" s="1">
        <v>0.19400000000000001</v>
      </c>
      <c r="E59" s="1">
        <v>6</v>
      </c>
      <c r="F59" s="1">
        <v>0.02</v>
      </c>
    </row>
    <row r="60" spans="1:6" x14ac:dyDescent="0.25">
      <c r="A60" s="1" t="s">
        <v>218</v>
      </c>
      <c r="B60" s="1">
        <v>0</v>
      </c>
      <c r="C60" s="1">
        <v>0.41</v>
      </c>
      <c r="D60" s="1">
        <v>0.22900000000000001</v>
      </c>
      <c r="E60" s="1">
        <v>5</v>
      </c>
      <c r="F60" s="1">
        <v>0.2</v>
      </c>
    </row>
    <row r="61" spans="1:6" x14ac:dyDescent="0.25">
      <c r="A61" s="1" t="s">
        <v>218</v>
      </c>
      <c r="B61" s="1">
        <v>0</v>
      </c>
      <c r="C61" s="1">
        <v>0.97</v>
      </c>
      <c r="D61" s="1">
        <v>0.33500000000000002</v>
      </c>
      <c r="E61" s="1">
        <v>3.75</v>
      </c>
      <c r="F61" s="1">
        <v>-0.08</v>
      </c>
    </row>
    <row r="62" spans="1:6" x14ac:dyDescent="0.25">
      <c r="A62" s="1" t="s">
        <v>219</v>
      </c>
      <c r="B62" s="1">
        <v>0</v>
      </c>
      <c r="C62" s="1">
        <v>0.39</v>
      </c>
      <c r="D62" s="1">
        <v>1.4999999999999999E-2</v>
      </c>
      <c r="E62" s="1">
        <v>7.5</v>
      </c>
      <c r="F62" s="1">
        <v>0.86</v>
      </c>
    </row>
    <row r="63" spans="1:6" x14ac:dyDescent="0.25">
      <c r="A63" s="1" t="s">
        <v>219</v>
      </c>
      <c r="B63" s="1">
        <v>0</v>
      </c>
      <c r="C63" s="1">
        <v>0.4</v>
      </c>
      <c r="D63" s="1">
        <v>7.8E-2</v>
      </c>
      <c r="E63" s="1">
        <v>4.75</v>
      </c>
      <c r="F63" s="1">
        <v>1.34</v>
      </c>
    </row>
    <row r="64" spans="1:6" x14ac:dyDescent="0.25">
      <c r="A64" s="1" t="s">
        <v>219</v>
      </c>
      <c r="B64" s="1">
        <v>1</v>
      </c>
      <c r="C64" s="1">
        <v>0.45</v>
      </c>
      <c r="D64" s="1">
        <v>5.8000000000000003E-2</v>
      </c>
      <c r="E64" s="1">
        <v>4.25</v>
      </c>
      <c r="F64" s="1">
        <v>0.42</v>
      </c>
    </row>
    <row r="65" spans="1:6" x14ac:dyDescent="0.25">
      <c r="A65" s="1" t="s">
        <v>219</v>
      </c>
      <c r="B65" s="1">
        <v>0</v>
      </c>
      <c r="C65" s="1">
        <v>0.47</v>
      </c>
      <c r="D65" s="1">
        <v>1.4E-2</v>
      </c>
      <c r="E65" s="1">
        <v>6</v>
      </c>
      <c r="F65" s="1">
        <v>0.3</v>
      </c>
    </row>
    <row r="66" spans="1:6" x14ac:dyDescent="0.25">
      <c r="A66" s="1" t="s">
        <v>219</v>
      </c>
      <c r="B66" s="1">
        <v>0</v>
      </c>
      <c r="C66" s="1">
        <v>0.56999999999999995</v>
      </c>
      <c r="D66" s="1">
        <v>1.2E-2</v>
      </c>
      <c r="E66" s="1">
        <v>5</v>
      </c>
      <c r="F66" s="1">
        <v>-0.53</v>
      </c>
    </row>
    <row r="67" spans="1:6" x14ac:dyDescent="0.25">
      <c r="A67" s="1" t="s">
        <v>219</v>
      </c>
      <c r="B67" s="1">
        <v>0</v>
      </c>
      <c r="C67" s="1">
        <v>4.17</v>
      </c>
      <c r="D67" s="1">
        <v>0.01</v>
      </c>
      <c r="E67" s="1">
        <v>3.75</v>
      </c>
      <c r="F67" s="1">
        <v>1.76</v>
      </c>
    </row>
    <row r="68" spans="1:6" x14ac:dyDescent="0.25">
      <c r="A68" s="1" t="s">
        <v>220</v>
      </c>
      <c r="B68" s="1">
        <v>0</v>
      </c>
      <c r="C68" s="1">
        <v>0.33</v>
      </c>
      <c r="D68" s="1">
        <v>1.8640000000000001</v>
      </c>
      <c r="E68" s="1">
        <v>7.5</v>
      </c>
      <c r="F68" s="1">
        <v>-0.5</v>
      </c>
    </row>
    <row r="69" spans="1:6" x14ac:dyDescent="0.25">
      <c r="A69" s="1" t="s">
        <v>220</v>
      </c>
      <c r="B69" s="1">
        <v>0</v>
      </c>
      <c r="C69" s="1">
        <v>1.4</v>
      </c>
      <c r="D69" s="1">
        <v>2.2770000000000001</v>
      </c>
      <c r="E69" s="1">
        <v>4.75</v>
      </c>
      <c r="F69" s="1">
        <v>2.13</v>
      </c>
    </row>
    <row r="70" spans="1:6" x14ac:dyDescent="0.25">
      <c r="A70" s="1" t="s">
        <v>220</v>
      </c>
      <c r="B70" s="1">
        <v>1</v>
      </c>
      <c r="C70" s="1">
        <v>0.12</v>
      </c>
      <c r="D70" s="1">
        <v>0.38300000000000001</v>
      </c>
      <c r="E70" s="1">
        <v>4.25</v>
      </c>
      <c r="F70" s="1">
        <v>0.13</v>
      </c>
    </row>
    <row r="71" spans="1:6" x14ac:dyDescent="0.25">
      <c r="A71" s="1" t="s">
        <v>220</v>
      </c>
      <c r="B71" s="1">
        <v>0</v>
      </c>
      <c r="C71" s="1">
        <v>0.61</v>
      </c>
      <c r="D71" s="1">
        <v>0.71899999999999997</v>
      </c>
      <c r="E71" s="1">
        <v>6</v>
      </c>
      <c r="F71" s="1">
        <v>0.91</v>
      </c>
    </row>
    <row r="72" spans="1:6" x14ac:dyDescent="0.25">
      <c r="A72" s="1" t="s">
        <v>220</v>
      </c>
      <c r="B72" s="1">
        <v>0</v>
      </c>
      <c r="C72" s="1">
        <v>0.56999999999999995</v>
      </c>
      <c r="D72" s="1">
        <v>0.499</v>
      </c>
      <c r="E72" s="1">
        <v>5</v>
      </c>
      <c r="F72" s="1">
        <v>-0.28999999999999998</v>
      </c>
    </row>
    <row r="73" spans="1:6" x14ac:dyDescent="0.25">
      <c r="A73" s="1" t="s">
        <v>220</v>
      </c>
      <c r="B73" s="1">
        <v>0</v>
      </c>
      <c r="C73" s="1">
        <v>1.52</v>
      </c>
      <c r="D73" s="1">
        <v>0.97199999999999998</v>
      </c>
      <c r="E73" s="1">
        <v>3.75</v>
      </c>
      <c r="F73" s="1">
        <v>0.09</v>
      </c>
    </row>
    <row r="74" spans="1:6" x14ac:dyDescent="0.25">
      <c r="A74" s="1" t="s">
        <v>221</v>
      </c>
      <c r="B74" s="1">
        <v>0</v>
      </c>
      <c r="C74" s="1">
        <v>0.09</v>
      </c>
      <c r="D74" s="1">
        <v>0.26700000000000002</v>
      </c>
      <c r="E74" s="1">
        <v>7.5</v>
      </c>
      <c r="F74" s="1">
        <v>-0.08</v>
      </c>
    </row>
    <row r="75" spans="1:6" x14ac:dyDescent="0.25">
      <c r="A75" s="1" t="s">
        <v>221</v>
      </c>
      <c r="B75" s="1">
        <v>0</v>
      </c>
      <c r="C75" s="1">
        <v>0.17</v>
      </c>
      <c r="D75" s="1">
        <v>0.17</v>
      </c>
      <c r="E75" s="1">
        <v>4.75</v>
      </c>
      <c r="F75" s="1">
        <v>0.51</v>
      </c>
    </row>
    <row r="76" spans="1:6" x14ac:dyDescent="0.25">
      <c r="A76" s="1" t="s">
        <v>221</v>
      </c>
      <c r="B76" s="1">
        <v>0</v>
      </c>
      <c r="C76" s="1">
        <v>0.47</v>
      </c>
      <c r="D76" s="1">
        <v>0.51900000000000002</v>
      </c>
      <c r="E76" s="1">
        <v>4.25</v>
      </c>
      <c r="F76" s="1">
        <v>1.46</v>
      </c>
    </row>
    <row r="77" spans="1:6" x14ac:dyDescent="0.25">
      <c r="A77" s="1" t="s">
        <v>221</v>
      </c>
      <c r="B77" s="1">
        <v>1</v>
      </c>
      <c r="C77" s="1">
        <v>0.36</v>
      </c>
      <c r="D77" s="1">
        <v>2.8000000000000001E-2</v>
      </c>
      <c r="E77" s="1">
        <v>6</v>
      </c>
      <c r="F77" s="1">
        <v>0.64</v>
      </c>
    </row>
    <row r="78" spans="1:6" x14ac:dyDescent="0.25">
      <c r="A78" s="1" t="s">
        <v>221</v>
      </c>
      <c r="B78" s="1">
        <v>0</v>
      </c>
      <c r="C78" s="1">
        <v>0.31</v>
      </c>
      <c r="D78" s="1">
        <v>0.03</v>
      </c>
      <c r="E78" s="1">
        <v>5</v>
      </c>
      <c r="F78" s="1">
        <v>0.08</v>
      </c>
    </row>
    <row r="79" spans="1:6" x14ac:dyDescent="0.25">
      <c r="A79" s="1" t="s">
        <v>221</v>
      </c>
      <c r="B79" s="1">
        <v>0</v>
      </c>
      <c r="C79" s="1">
        <v>5</v>
      </c>
      <c r="D79" s="1">
        <v>4.0000000000000001E-3</v>
      </c>
      <c r="E79" s="1">
        <v>3.75</v>
      </c>
      <c r="F79" s="1">
        <v>0.03</v>
      </c>
    </row>
    <row r="80" spans="1:6" x14ac:dyDescent="0.25">
      <c r="A80" s="1" t="s">
        <v>222</v>
      </c>
      <c r="B80" s="1">
        <v>0</v>
      </c>
      <c r="C80" s="1">
        <v>0.12</v>
      </c>
      <c r="D80" s="1">
        <v>4.1000000000000002E-2</v>
      </c>
      <c r="E80" s="1">
        <v>7.5</v>
      </c>
      <c r="F80" s="1">
        <v>-7.0000000000000007E-2</v>
      </c>
    </row>
    <row r="81" spans="1:6" x14ac:dyDescent="0.25">
      <c r="A81" s="1" t="s">
        <v>222</v>
      </c>
      <c r="B81" s="1">
        <v>0</v>
      </c>
      <c r="C81" s="1">
        <v>0.1</v>
      </c>
      <c r="D81" s="1">
        <v>8.3000000000000004E-2</v>
      </c>
      <c r="E81" s="1">
        <v>4.75</v>
      </c>
      <c r="F81" s="1">
        <v>-0.01</v>
      </c>
    </row>
    <row r="82" spans="1:6" x14ac:dyDescent="0.25">
      <c r="A82" s="1" t="s">
        <v>222</v>
      </c>
      <c r="B82" s="1">
        <v>0</v>
      </c>
      <c r="C82" s="1">
        <v>0.6</v>
      </c>
      <c r="D82" s="1">
        <v>0.19400000000000001</v>
      </c>
      <c r="E82" s="1">
        <v>4.25</v>
      </c>
      <c r="F82" s="1">
        <v>1.3</v>
      </c>
    </row>
    <row r="83" spans="1:6" x14ac:dyDescent="0.25">
      <c r="A83" s="1" t="s">
        <v>222</v>
      </c>
      <c r="B83" s="1">
        <v>1</v>
      </c>
      <c r="C83" s="1">
        <v>0.6</v>
      </c>
      <c r="D83" s="1">
        <v>2.9000000000000001E-2</v>
      </c>
      <c r="E83" s="1">
        <v>6</v>
      </c>
      <c r="F83" s="1">
        <v>0.28000000000000003</v>
      </c>
    </row>
    <row r="84" spans="1:6" x14ac:dyDescent="0.25">
      <c r="A84" s="1" t="s">
        <v>222</v>
      </c>
      <c r="B84" s="1">
        <v>0</v>
      </c>
      <c r="C84" s="1">
        <v>0.35</v>
      </c>
      <c r="D84" s="1">
        <v>1.2E-2</v>
      </c>
      <c r="E84" s="1">
        <v>5</v>
      </c>
      <c r="F84" s="1">
        <v>0.5</v>
      </c>
    </row>
    <row r="85" spans="1:6" x14ac:dyDescent="0.25">
      <c r="A85" s="1" t="s">
        <v>222</v>
      </c>
      <c r="B85" s="1">
        <v>0</v>
      </c>
      <c r="C85" s="1">
        <v>0.45</v>
      </c>
      <c r="D85" s="1">
        <v>7.0000000000000001E-3</v>
      </c>
      <c r="E85" s="1">
        <v>3.75</v>
      </c>
      <c r="F85" s="1">
        <v>-0.22</v>
      </c>
    </row>
    <row r="86" spans="1:6" x14ac:dyDescent="0.25">
      <c r="A86" s="1" t="s">
        <v>223</v>
      </c>
      <c r="B86" s="1">
        <v>0</v>
      </c>
      <c r="C86" s="1">
        <v>0.96</v>
      </c>
      <c r="D86" s="1">
        <v>0.27300000000000002</v>
      </c>
      <c r="E86" s="1">
        <v>7.5</v>
      </c>
      <c r="F86" s="1">
        <v>0.15</v>
      </c>
    </row>
    <row r="87" spans="1:6" x14ac:dyDescent="0.25">
      <c r="A87" s="1" t="s">
        <v>223</v>
      </c>
      <c r="B87" s="1">
        <v>0</v>
      </c>
      <c r="C87" s="1">
        <v>0.91</v>
      </c>
      <c r="D87" s="1">
        <v>0.312</v>
      </c>
      <c r="E87" s="1">
        <v>4.75</v>
      </c>
      <c r="F87" s="1">
        <v>0.05</v>
      </c>
    </row>
    <row r="88" spans="1:6" x14ac:dyDescent="0.25">
      <c r="A88" s="1" t="s">
        <v>223</v>
      </c>
      <c r="B88" s="1">
        <v>0</v>
      </c>
      <c r="C88" s="1">
        <v>0.93</v>
      </c>
      <c r="D88" s="1">
        <v>0.27300000000000002</v>
      </c>
      <c r="E88" s="1">
        <v>4.25</v>
      </c>
      <c r="F88" s="1">
        <v>0.45</v>
      </c>
    </row>
    <row r="89" spans="1:6" x14ac:dyDescent="0.25">
      <c r="A89" s="1" t="s">
        <v>223</v>
      </c>
      <c r="B89" s="1">
        <v>0</v>
      </c>
      <c r="C89" s="1">
        <v>0.76</v>
      </c>
      <c r="D89" s="1">
        <v>0.34100000000000003</v>
      </c>
      <c r="E89" s="1">
        <v>6</v>
      </c>
      <c r="F89" s="1">
        <v>-0.18</v>
      </c>
    </row>
    <row r="90" spans="1:6" x14ac:dyDescent="0.25">
      <c r="A90" s="1" t="s">
        <v>223</v>
      </c>
      <c r="B90" s="1">
        <v>0</v>
      </c>
      <c r="C90" s="1">
        <v>1.24</v>
      </c>
      <c r="D90" s="1">
        <v>0.32900000000000001</v>
      </c>
      <c r="E90" s="1">
        <v>5</v>
      </c>
      <c r="F90" s="1">
        <v>-7.0000000000000007E-2</v>
      </c>
    </row>
    <row r="91" spans="1:6" x14ac:dyDescent="0.25">
      <c r="A91" s="1" t="s">
        <v>223</v>
      </c>
      <c r="B91" s="1">
        <v>1</v>
      </c>
      <c r="C91" s="1">
        <v>1.03</v>
      </c>
      <c r="D91" s="1">
        <v>8.6999999999999994E-2</v>
      </c>
      <c r="E91" s="1">
        <v>3.75</v>
      </c>
      <c r="F91" s="1">
        <v>-0.12</v>
      </c>
    </row>
    <row r="92" spans="1:6" x14ac:dyDescent="0.25">
      <c r="A92" s="1" t="s">
        <v>224</v>
      </c>
      <c r="B92" s="1">
        <v>0</v>
      </c>
      <c r="C92" s="1">
        <v>0.74</v>
      </c>
      <c r="D92" s="1">
        <v>0.20599999999999999</v>
      </c>
      <c r="E92" s="1">
        <v>7.5</v>
      </c>
      <c r="F92" s="1">
        <v>0.14000000000000001</v>
      </c>
    </row>
    <row r="93" spans="1:6" x14ac:dyDescent="0.25">
      <c r="A93" s="1" t="s">
        <v>224</v>
      </c>
      <c r="B93" s="1">
        <v>0</v>
      </c>
      <c r="C93" s="1">
        <v>0.74</v>
      </c>
      <c r="D93" s="1">
        <v>0.154</v>
      </c>
      <c r="E93" s="1">
        <v>4.75</v>
      </c>
      <c r="F93" s="1">
        <v>0.22</v>
      </c>
    </row>
    <row r="94" spans="1:6" x14ac:dyDescent="0.25">
      <c r="A94" s="1" t="s">
        <v>224</v>
      </c>
      <c r="B94" s="1">
        <v>0</v>
      </c>
      <c r="C94" s="1">
        <v>0.72</v>
      </c>
      <c r="D94" s="1">
        <v>0.113</v>
      </c>
      <c r="E94" s="1">
        <v>4.25</v>
      </c>
      <c r="F94" s="1">
        <v>0.37</v>
      </c>
    </row>
    <row r="95" spans="1:6" x14ac:dyDescent="0.25">
      <c r="A95" s="1" t="s">
        <v>224</v>
      </c>
      <c r="B95" s="1">
        <v>0</v>
      </c>
      <c r="C95" s="1">
        <v>0.97</v>
      </c>
      <c r="D95" s="1">
        <v>0.127</v>
      </c>
      <c r="E95" s="1">
        <v>6</v>
      </c>
      <c r="F95" s="1">
        <v>0.77</v>
      </c>
    </row>
    <row r="96" spans="1:6" x14ac:dyDescent="0.25">
      <c r="A96" s="1" t="s">
        <v>224</v>
      </c>
      <c r="B96" s="1">
        <v>0</v>
      </c>
      <c r="C96" s="1">
        <v>1.58</v>
      </c>
      <c r="D96" s="1">
        <v>0.11799999999999999</v>
      </c>
      <c r="E96" s="1">
        <v>5</v>
      </c>
      <c r="F96" s="1">
        <v>0.7</v>
      </c>
    </row>
    <row r="97" spans="1:6" x14ac:dyDescent="0.25">
      <c r="A97" s="1" t="s">
        <v>224</v>
      </c>
      <c r="B97" s="1">
        <v>1</v>
      </c>
      <c r="C97" s="1">
        <v>0.83</v>
      </c>
      <c r="D97" s="1">
        <v>0.14199999999999999</v>
      </c>
      <c r="E97" s="1">
        <v>3.75</v>
      </c>
      <c r="F97" s="1">
        <v>0.35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F9773-A6CB-45E5-9DB1-87ABFF7DBB16}">
  <dimension ref="A1:S17"/>
  <sheetViews>
    <sheetView topLeftCell="I1" workbookViewId="0">
      <selection activeCell="M23" sqref="M23"/>
    </sheetView>
  </sheetViews>
  <sheetFormatPr defaultRowHeight="15" x14ac:dyDescent="0.25"/>
  <cols>
    <col min="1" max="1" width="34.28515625" customWidth="1"/>
    <col min="2" max="3" width="23" customWidth="1"/>
    <col min="4" max="4" width="20" customWidth="1"/>
    <col min="5" max="5" width="22.42578125" customWidth="1"/>
    <col min="6" max="6" width="24.42578125" customWidth="1"/>
    <col min="7" max="7" width="26.42578125" customWidth="1"/>
    <col min="8" max="8" width="23.7109375" customWidth="1"/>
    <col min="9" max="9" width="25" customWidth="1"/>
    <col min="10" max="10" width="24.85546875" customWidth="1"/>
    <col min="11" max="11" width="25.42578125" customWidth="1"/>
    <col min="12" max="12" width="24.28515625" customWidth="1"/>
    <col min="13" max="13" width="27.5703125" customWidth="1"/>
  </cols>
  <sheetData>
    <row r="1" spans="1:19" x14ac:dyDescent="0.25">
      <c r="A1" s="1" t="s">
        <v>1</v>
      </c>
      <c r="B1" s="1" t="s">
        <v>108</v>
      </c>
      <c r="C1" s="1" t="s">
        <v>109</v>
      </c>
      <c r="D1" s="1" t="s">
        <v>110</v>
      </c>
      <c r="E1" s="1" t="s">
        <v>111</v>
      </c>
      <c r="F1" s="1" t="s">
        <v>112</v>
      </c>
      <c r="G1" s="1" t="s">
        <v>113</v>
      </c>
      <c r="H1" s="1" t="s">
        <v>138</v>
      </c>
      <c r="I1" s="1" t="s">
        <v>139</v>
      </c>
      <c r="J1" s="1" t="s">
        <v>140</v>
      </c>
      <c r="K1" s="1" t="s">
        <v>141</v>
      </c>
      <c r="L1" s="1" t="s">
        <v>142</v>
      </c>
      <c r="M1" s="1" t="s">
        <v>143</v>
      </c>
      <c r="N1" s="3" t="s">
        <v>144</v>
      </c>
      <c r="O1" s="3" t="s">
        <v>145</v>
      </c>
      <c r="P1" s="3" t="s">
        <v>146</v>
      </c>
      <c r="Q1" s="3" t="s">
        <v>147</v>
      </c>
      <c r="R1" s="3" t="s">
        <v>148</v>
      </c>
      <c r="S1" s="3" t="s">
        <v>149</v>
      </c>
    </row>
    <row r="2" spans="1:19" ht="15.75" x14ac:dyDescent="0.25">
      <c r="A2" s="4" t="s">
        <v>62</v>
      </c>
      <c r="B2" s="1">
        <v>800659050</v>
      </c>
      <c r="C2" s="1">
        <v>800659050</v>
      </c>
      <c r="D2" s="1">
        <v>800659050</v>
      </c>
      <c r="E2" s="1">
        <v>800659050</v>
      </c>
      <c r="F2" s="1">
        <v>800659050</v>
      </c>
      <c r="G2" s="1">
        <v>800659050</v>
      </c>
      <c r="H2" s="1">
        <v>12925100</v>
      </c>
      <c r="I2" s="1">
        <v>3862812</v>
      </c>
      <c r="J2" s="1">
        <v>15747900</v>
      </c>
      <c r="K2" s="1">
        <v>7130400</v>
      </c>
      <c r="L2" s="1">
        <v>3024100</v>
      </c>
      <c r="M2" s="1">
        <v>12537200</v>
      </c>
      <c r="N2" s="12">
        <f>H2/B2</f>
        <v>1.6143076132093929E-2</v>
      </c>
      <c r="O2" s="12">
        <f>I2/C2</f>
        <v>4.8245404832431482E-3</v>
      </c>
      <c r="P2" s="12">
        <f t="shared" ref="P2:S2" si="0">J2/D2</f>
        <v>1.9668671702393174E-2</v>
      </c>
      <c r="Q2" s="12">
        <f t="shared" si="0"/>
        <v>8.9056634031676775E-3</v>
      </c>
      <c r="R2" s="12">
        <f t="shared" si="0"/>
        <v>3.7770134491079566E-3</v>
      </c>
      <c r="S2" s="12">
        <f t="shared" si="0"/>
        <v>1.5658600249382055E-2</v>
      </c>
    </row>
    <row r="3" spans="1:19" ht="15.75" x14ac:dyDescent="0.25">
      <c r="A3" s="4" t="s">
        <v>84</v>
      </c>
      <c r="B3" s="7">
        <v>4652723076</v>
      </c>
      <c r="C3" s="7">
        <v>116318076900</v>
      </c>
      <c r="D3" s="7">
        <v>116318076900</v>
      </c>
      <c r="E3" s="7">
        <v>116318076900</v>
      </c>
      <c r="F3" s="7">
        <v>116318076900</v>
      </c>
      <c r="G3" s="7">
        <v>116318076900</v>
      </c>
      <c r="H3" s="1">
        <v>1682763315</v>
      </c>
      <c r="I3" s="1">
        <v>4178459100</v>
      </c>
      <c r="J3" s="1">
        <v>4197642900</v>
      </c>
      <c r="K3" s="1">
        <v>5246570800</v>
      </c>
      <c r="L3" s="1">
        <v>8757212100</v>
      </c>
      <c r="M3" s="1">
        <v>16253106600</v>
      </c>
      <c r="N3" s="12">
        <f t="shared" ref="N3:N17" si="1">H3/B3</f>
        <v>0.36167278548773873</v>
      </c>
      <c r="O3" s="12">
        <f t="shared" ref="O3:O17" si="2">I3/C3</f>
        <v>3.5922697583732149E-2</v>
      </c>
      <c r="P3" s="12">
        <f t="shared" ref="P3:P17" si="3">J3/D3</f>
        <v>3.6087622937651921E-2</v>
      </c>
      <c r="Q3" s="12">
        <f t="shared" ref="Q3:Q17" si="4">K3/E3</f>
        <v>4.5105377769532225E-2</v>
      </c>
      <c r="R3" s="12">
        <f t="shared" ref="R3:R17" si="5">L3/F3</f>
        <v>7.5286768259835282E-2</v>
      </c>
      <c r="S3" s="12">
        <f t="shared" ref="S3:S17" si="6">M3/G3</f>
        <v>0.13972984279969641</v>
      </c>
    </row>
    <row r="4" spans="1:19" ht="15.75" x14ac:dyDescent="0.25">
      <c r="A4" s="4" t="s">
        <v>86</v>
      </c>
      <c r="B4" s="1">
        <v>483350000</v>
      </c>
      <c r="C4" s="1">
        <v>4833500000</v>
      </c>
      <c r="D4" s="1">
        <v>4833500000</v>
      </c>
      <c r="E4" s="1">
        <v>4833500000</v>
      </c>
      <c r="F4" s="1">
        <v>4833500000</v>
      </c>
      <c r="G4" s="1">
        <v>4833500000</v>
      </c>
      <c r="H4" s="1">
        <v>487293000</v>
      </c>
      <c r="I4" s="1">
        <v>395563700</v>
      </c>
      <c r="J4" s="1">
        <v>104521400</v>
      </c>
      <c r="K4" s="1">
        <v>69068600</v>
      </c>
      <c r="L4" s="1">
        <v>92266300</v>
      </c>
      <c r="M4" s="1">
        <v>161359100</v>
      </c>
      <c r="N4" s="12">
        <f t="shared" si="1"/>
        <v>1.0081576497362159</v>
      </c>
      <c r="O4" s="12">
        <f t="shared" si="2"/>
        <v>8.1837943519188994E-2</v>
      </c>
      <c r="P4" s="12">
        <f t="shared" si="3"/>
        <v>2.162437157339402E-2</v>
      </c>
      <c r="Q4" s="12">
        <f t="shared" si="4"/>
        <v>1.4289562428881762E-2</v>
      </c>
      <c r="R4" s="12">
        <f t="shared" si="5"/>
        <v>1.9088921071687182E-2</v>
      </c>
      <c r="S4" s="12">
        <f t="shared" si="6"/>
        <v>3.3383490224475017E-2</v>
      </c>
    </row>
    <row r="5" spans="1:19" ht="15.75" x14ac:dyDescent="0.25">
      <c r="A5" s="4" t="s">
        <v>88</v>
      </c>
      <c r="B5" s="1">
        <v>174193236</v>
      </c>
      <c r="C5" s="1">
        <v>348386472</v>
      </c>
      <c r="D5" s="1">
        <v>348386472</v>
      </c>
      <c r="E5" s="1">
        <v>348386472</v>
      </c>
      <c r="F5" s="1">
        <v>348386472</v>
      </c>
      <c r="G5" s="1">
        <v>348386472</v>
      </c>
      <c r="H5" s="1">
        <v>1020200</v>
      </c>
      <c r="I5" s="1">
        <v>11257903</v>
      </c>
      <c r="J5" s="1">
        <v>55299800</v>
      </c>
      <c r="K5" s="1">
        <v>13575100</v>
      </c>
      <c r="L5" s="1">
        <v>884800</v>
      </c>
      <c r="M5" s="1">
        <v>3631000</v>
      </c>
      <c r="N5" s="12">
        <f t="shared" si="1"/>
        <v>5.8567142067445146E-3</v>
      </c>
      <c r="O5" s="12">
        <f t="shared" si="2"/>
        <v>3.2314409154210785E-2</v>
      </c>
      <c r="P5" s="12">
        <f t="shared" si="3"/>
        <v>0.15873119206534517</v>
      </c>
      <c r="Q5" s="12">
        <f t="shared" si="4"/>
        <v>3.8965634693186361E-2</v>
      </c>
      <c r="R5" s="12">
        <f t="shared" si="5"/>
        <v>2.53970825824718E-3</v>
      </c>
      <c r="S5" s="12">
        <f t="shared" si="6"/>
        <v>1.0422333505532901E-2</v>
      </c>
    </row>
    <row r="6" spans="1:19" ht="15.75" x14ac:dyDescent="0.25">
      <c r="A6" s="4" t="s">
        <v>89</v>
      </c>
      <c r="B6" s="1">
        <v>5830954000</v>
      </c>
      <c r="C6" s="1">
        <v>11661908000</v>
      </c>
      <c r="D6" s="1">
        <v>11661908000</v>
      </c>
      <c r="E6" s="1">
        <v>11661908000</v>
      </c>
      <c r="F6" s="1">
        <v>11661908000</v>
      </c>
      <c r="G6" s="1">
        <v>11661908000</v>
      </c>
      <c r="H6" s="1">
        <v>1200698000</v>
      </c>
      <c r="I6" s="1">
        <v>1228221900</v>
      </c>
      <c r="J6" s="1">
        <v>1125465000</v>
      </c>
      <c r="K6" s="1">
        <v>1059468800</v>
      </c>
      <c r="L6" s="1">
        <v>1406825500</v>
      </c>
      <c r="M6" s="1">
        <v>2376567500</v>
      </c>
      <c r="N6" s="12">
        <f t="shared" si="1"/>
        <v>0.2059179338406717</v>
      </c>
      <c r="O6" s="12">
        <f t="shared" si="2"/>
        <v>0.10531912102204888</v>
      </c>
      <c r="P6" s="12">
        <f t="shared" si="3"/>
        <v>9.6507792721396882E-2</v>
      </c>
      <c r="Q6" s="12">
        <f t="shared" si="4"/>
        <v>9.084866730212586E-2</v>
      </c>
      <c r="R6" s="12">
        <f t="shared" si="5"/>
        <v>0.12063424784349182</v>
      </c>
      <c r="S6" s="12">
        <f t="shared" si="6"/>
        <v>0.20378890829871063</v>
      </c>
    </row>
    <row r="7" spans="1:19" ht="15.75" x14ac:dyDescent="0.25">
      <c r="A7" s="4" t="s">
        <v>47</v>
      </c>
      <c r="B7" s="1">
        <v>894347989</v>
      </c>
      <c r="C7" s="1">
        <v>22358699725</v>
      </c>
      <c r="D7" s="1">
        <v>22358699725</v>
      </c>
      <c r="E7" s="1">
        <v>22358699725</v>
      </c>
      <c r="F7" s="1">
        <v>22358699725</v>
      </c>
      <c r="G7" s="1">
        <v>22358699725</v>
      </c>
      <c r="H7" s="1">
        <v>277020000</v>
      </c>
      <c r="I7" s="1">
        <v>245180400</v>
      </c>
      <c r="J7" s="1">
        <v>390775600</v>
      </c>
      <c r="K7" s="1">
        <v>335882500</v>
      </c>
      <c r="L7" s="1">
        <v>701370800</v>
      </c>
      <c r="M7" s="1">
        <v>903149100</v>
      </c>
      <c r="N7" s="12">
        <f t="shared" si="1"/>
        <v>0.30974520366478958</v>
      </c>
      <c r="O7" s="12">
        <f t="shared" si="2"/>
        <v>1.0965771847897564E-2</v>
      </c>
      <c r="P7" s="12">
        <f t="shared" si="3"/>
        <v>1.7477563758462256E-2</v>
      </c>
      <c r="Q7" s="12">
        <f t="shared" si="4"/>
        <v>1.5022452295132292E-2</v>
      </c>
      <c r="R7" s="12">
        <f t="shared" si="5"/>
        <v>3.1369033469141057E-2</v>
      </c>
      <c r="S7" s="12">
        <f t="shared" si="6"/>
        <v>4.0393632505836607E-2</v>
      </c>
    </row>
    <row r="8" spans="1:19" ht="15.75" x14ac:dyDescent="0.25">
      <c r="A8" s="4" t="s">
        <v>91</v>
      </c>
      <c r="B8" s="1">
        <v>1032000000</v>
      </c>
      <c r="C8" s="13">
        <v>10320000000</v>
      </c>
      <c r="D8" s="13">
        <v>10320000000</v>
      </c>
      <c r="E8" s="13">
        <v>10320000000</v>
      </c>
      <c r="F8" s="13">
        <v>10320000000</v>
      </c>
      <c r="G8" s="13">
        <v>10320000000</v>
      </c>
      <c r="H8" s="1">
        <v>854830969</v>
      </c>
      <c r="I8" s="1">
        <v>917185000</v>
      </c>
      <c r="J8" s="1">
        <v>101661700</v>
      </c>
      <c r="K8" s="1">
        <v>76597000</v>
      </c>
      <c r="L8" s="1">
        <v>45642000</v>
      </c>
      <c r="M8" s="1">
        <v>89372000</v>
      </c>
      <c r="N8" s="12">
        <f t="shared" si="1"/>
        <v>0.82832458236434103</v>
      </c>
      <c r="O8" s="12">
        <f t="shared" si="2"/>
        <v>8.887451550387597E-2</v>
      </c>
      <c r="P8" s="12">
        <f t="shared" si="3"/>
        <v>9.8509399224806209E-3</v>
      </c>
      <c r="Q8" s="12">
        <f t="shared" si="4"/>
        <v>7.4221899224806206E-3</v>
      </c>
      <c r="R8" s="12">
        <f t="shared" si="5"/>
        <v>4.4226744186046515E-3</v>
      </c>
      <c r="S8" s="12">
        <f t="shared" si="6"/>
        <v>8.6600775193798451E-3</v>
      </c>
    </row>
    <row r="9" spans="1:19" ht="15.75" x14ac:dyDescent="0.25">
      <c r="A9" s="4" t="s">
        <v>92</v>
      </c>
      <c r="B9" s="13">
        <v>1439668860</v>
      </c>
      <c r="C9" s="13">
        <v>5758675440</v>
      </c>
      <c r="D9" s="13">
        <v>5758675440</v>
      </c>
      <c r="E9" s="13">
        <v>5758675440</v>
      </c>
      <c r="F9" s="13">
        <v>5758675440</v>
      </c>
      <c r="G9" s="13">
        <v>5758675440</v>
      </c>
      <c r="H9" s="1">
        <v>242170000</v>
      </c>
      <c r="I9" s="1">
        <v>123289700</v>
      </c>
      <c r="J9" s="1">
        <v>356862900</v>
      </c>
      <c r="K9" s="1">
        <v>613029800</v>
      </c>
      <c r="L9" s="1">
        <v>1137435300</v>
      </c>
      <c r="M9" s="1">
        <v>694537600</v>
      </c>
      <c r="N9" s="12">
        <f t="shared" si="1"/>
        <v>0.16821229292963938</v>
      </c>
      <c r="O9" s="12">
        <f t="shared" si="2"/>
        <v>2.140938507206442E-2</v>
      </c>
      <c r="P9" s="12">
        <f t="shared" si="3"/>
        <v>6.1969615012718963E-2</v>
      </c>
      <c r="Q9" s="12">
        <f t="shared" si="4"/>
        <v>0.10645326453751316</v>
      </c>
      <c r="R9" s="12">
        <f t="shared" si="5"/>
        <v>0.19751682689031699</v>
      </c>
      <c r="S9" s="12">
        <f t="shared" si="6"/>
        <v>0.1206071790703315</v>
      </c>
    </row>
    <row r="10" spans="1:19" ht="15.75" x14ac:dyDescent="0.25">
      <c r="A10" s="4" t="s">
        <v>93</v>
      </c>
      <c r="B10" s="1">
        <v>1565959562</v>
      </c>
      <c r="C10" s="1">
        <v>1565959562</v>
      </c>
      <c r="D10" s="13">
        <v>15967115620</v>
      </c>
      <c r="E10" s="13">
        <v>15967115620</v>
      </c>
      <c r="F10" s="13">
        <v>15967115620</v>
      </c>
      <c r="G10" s="13">
        <v>15967115620</v>
      </c>
      <c r="H10" s="1">
        <v>381148000</v>
      </c>
      <c r="I10" s="1">
        <v>224732000</v>
      </c>
      <c r="J10" s="1">
        <v>398602600</v>
      </c>
      <c r="K10" s="1">
        <v>241692700</v>
      </c>
      <c r="L10" s="1">
        <v>281715700</v>
      </c>
      <c r="M10" s="1">
        <v>5630094900</v>
      </c>
      <c r="N10" s="12">
        <f t="shared" si="1"/>
        <v>0.24339581254142245</v>
      </c>
      <c r="O10" s="12">
        <f t="shared" si="2"/>
        <v>0.14351073006826467</v>
      </c>
      <c r="P10" s="12">
        <f t="shared" si="3"/>
        <v>2.4963970292838651E-2</v>
      </c>
      <c r="Q10" s="12">
        <f t="shared" si="4"/>
        <v>1.5136904231924138E-2</v>
      </c>
      <c r="R10" s="12">
        <f t="shared" si="5"/>
        <v>1.7643493458964505E-2</v>
      </c>
      <c r="S10" s="12">
        <f t="shared" si="6"/>
        <v>0.35260563235027165</v>
      </c>
    </row>
    <row r="11" spans="1:19" ht="15.75" x14ac:dyDescent="0.25">
      <c r="A11" s="4" t="s">
        <v>94</v>
      </c>
      <c r="B11" s="1">
        <v>23099999999</v>
      </c>
      <c r="C11" s="1">
        <v>23099999999</v>
      </c>
      <c r="D11" s="13">
        <v>46199999998</v>
      </c>
      <c r="E11" s="13">
        <v>46199999998</v>
      </c>
      <c r="F11" s="13">
        <v>46199999998</v>
      </c>
      <c r="G11" s="13">
        <v>46199999998</v>
      </c>
      <c r="H11" s="1">
        <v>11614617600</v>
      </c>
      <c r="I11" s="1">
        <v>11388744600</v>
      </c>
      <c r="J11" s="1">
        <v>9000387900</v>
      </c>
      <c r="K11" s="1">
        <v>8960314600</v>
      </c>
      <c r="L11" s="1">
        <v>10561088000</v>
      </c>
      <c r="M11" s="1">
        <v>15475522700</v>
      </c>
      <c r="N11" s="12">
        <f t="shared" si="1"/>
        <v>0.50279729872306478</v>
      </c>
      <c r="O11" s="12">
        <f t="shared" si="2"/>
        <v>0.49301924677458958</v>
      </c>
      <c r="P11" s="12">
        <f t="shared" si="3"/>
        <v>0.1948135909175244</v>
      </c>
      <c r="Q11" s="12">
        <f t="shared" si="4"/>
        <v>0.19394620347159941</v>
      </c>
      <c r="R11" s="12">
        <f t="shared" si="5"/>
        <v>0.22859497836487425</v>
      </c>
      <c r="S11" s="12">
        <f t="shared" si="6"/>
        <v>0.33496802382402457</v>
      </c>
    </row>
    <row r="12" spans="1:19" ht="15.75" x14ac:dyDescent="0.25">
      <c r="A12" s="4" t="s">
        <v>95</v>
      </c>
      <c r="B12" s="1">
        <v>316800000</v>
      </c>
      <c r="C12" s="1">
        <v>316800000</v>
      </c>
      <c r="D12" s="13">
        <v>633600000</v>
      </c>
      <c r="E12" s="13">
        <v>633600000</v>
      </c>
      <c r="F12" s="13">
        <v>633600000</v>
      </c>
      <c r="G12" s="13">
        <v>633600000</v>
      </c>
      <c r="H12" s="1">
        <v>4605800</v>
      </c>
      <c r="I12" s="1">
        <v>24628432</v>
      </c>
      <c r="J12" s="1">
        <v>36591000</v>
      </c>
      <c r="K12" s="1">
        <v>8790200</v>
      </c>
      <c r="L12" s="1">
        <v>7792700</v>
      </c>
      <c r="M12" s="1">
        <v>6209700</v>
      </c>
      <c r="N12" s="12">
        <f t="shared" si="1"/>
        <v>1.4538510101010101E-2</v>
      </c>
      <c r="O12" s="12">
        <f t="shared" si="2"/>
        <v>7.7741262626262631E-2</v>
      </c>
      <c r="P12" s="12">
        <f t="shared" si="3"/>
        <v>5.7750946969696973E-2</v>
      </c>
      <c r="Q12" s="12">
        <f t="shared" si="4"/>
        <v>1.3873421717171716E-2</v>
      </c>
      <c r="R12" s="12">
        <f t="shared" si="5"/>
        <v>1.2299084595959596E-2</v>
      </c>
      <c r="S12" s="12">
        <f t="shared" si="6"/>
        <v>9.8006628787878792E-3</v>
      </c>
    </row>
    <row r="13" spans="1:19" ht="15.75" x14ac:dyDescent="0.25">
      <c r="A13" s="4" t="s">
        <v>96</v>
      </c>
      <c r="B13" s="1">
        <v>2304131849</v>
      </c>
      <c r="C13" s="1">
        <v>2304131849</v>
      </c>
      <c r="D13" s="13">
        <v>11520659250</v>
      </c>
      <c r="E13" s="13">
        <v>11520659250</v>
      </c>
      <c r="F13" s="13">
        <v>11520659250</v>
      </c>
      <c r="G13" s="13">
        <v>11520659250</v>
      </c>
      <c r="H13" s="1">
        <v>4295570500</v>
      </c>
      <c r="I13" s="1">
        <v>5246918040</v>
      </c>
      <c r="J13" s="1">
        <v>4411089700</v>
      </c>
      <c r="K13" s="1">
        <v>8283910000</v>
      </c>
      <c r="L13" s="1">
        <v>5745487500</v>
      </c>
      <c r="M13" s="1">
        <v>11196977900</v>
      </c>
      <c r="N13" s="12">
        <f t="shared" si="1"/>
        <v>1.8642902322904351</v>
      </c>
      <c r="O13" s="12">
        <f t="shared" si="2"/>
        <v>2.2771778630103907</v>
      </c>
      <c r="P13" s="12">
        <f t="shared" si="3"/>
        <v>0.38288518081115885</v>
      </c>
      <c r="Q13" s="12">
        <f t="shared" si="4"/>
        <v>0.71904826106197006</v>
      </c>
      <c r="R13" s="12">
        <f t="shared" si="5"/>
        <v>0.49871169481902694</v>
      </c>
      <c r="S13" s="12">
        <f t="shared" si="6"/>
        <v>0.9719042684124175</v>
      </c>
    </row>
    <row r="14" spans="1:19" ht="15.75" x14ac:dyDescent="0.25">
      <c r="A14" s="4" t="s">
        <v>97</v>
      </c>
      <c r="B14" s="1">
        <v>320000000</v>
      </c>
      <c r="C14" s="1">
        <v>320000000</v>
      </c>
      <c r="D14" s="1">
        <v>320000000</v>
      </c>
      <c r="E14" s="13">
        <v>1600000000</v>
      </c>
      <c r="F14" s="13">
        <v>1600000000</v>
      </c>
      <c r="G14" s="13">
        <v>1600000000</v>
      </c>
      <c r="H14" s="1">
        <v>85284000</v>
      </c>
      <c r="I14" s="1">
        <v>54285575</v>
      </c>
      <c r="J14" s="1">
        <v>165923500</v>
      </c>
      <c r="K14" s="1">
        <v>44189600</v>
      </c>
      <c r="L14" s="1">
        <v>48784900</v>
      </c>
      <c r="M14" s="1">
        <v>6335900</v>
      </c>
      <c r="N14" s="12">
        <f t="shared" si="1"/>
        <v>0.26651249999999999</v>
      </c>
      <c r="O14" s="12">
        <f t="shared" si="2"/>
        <v>0.169642421875</v>
      </c>
      <c r="P14" s="12">
        <f t="shared" si="3"/>
        <v>0.51851093749999999</v>
      </c>
      <c r="Q14" s="12">
        <f t="shared" si="4"/>
        <v>2.7618500000000001E-2</v>
      </c>
      <c r="R14" s="12">
        <f t="shared" si="5"/>
        <v>3.0490562499999999E-2</v>
      </c>
      <c r="S14" s="12">
        <f t="shared" si="6"/>
        <v>3.9599374999999999E-3</v>
      </c>
    </row>
    <row r="15" spans="1:19" ht="15.75" x14ac:dyDescent="0.25">
      <c r="A15" s="4" t="s">
        <v>98</v>
      </c>
      <c r="B15" s="1">
        <v>1325000000</v>
      </c>
      <c r="C15" s="1">
        <v>1325000000</v>
      </c>
      <c r="D15" s="1">
        <v>1325000000</v>
      </c>
      <c r="E15" s="13">
        <v>2650000000</v>
      </c>
      <c r="F15" s="13">
        <v>2650000000</v>
      </c>
      <c r="G15" s="13">
        <v>2650000000</v>
      </c>
      <c r="H15" s="1">
        <v>54139800</v>
      </c>
      <c r="I15" s="1">
        <v>109533600</v>
      </c>
      <c r="J15" s="1">
        <v>256476800</v>
      </c>
      <c r="K15" s="1">
        <v>76028500</v>
      </c>
      <c r="L15" s="1">
        <v>31144400</v>
      </c>
      <c r="M15" s="1">
        <v>18290400</v>
      </c>
      <c r="N15" s="12">
        <f t="shared" si="1"/>
        <v>4.086022641509434E-2</v>
      </c>
      <c r="O15" s="12">
        <f t="shared" si="2"/>
        <v>8.2666867924528306E-2</v>
      </c>
      <c r="P15" s="12">
        <f t="shared" si="3"/>
        <v>0.19356739622641508</v>
      </c>
      <c r="Q15" s="12">
        <f t="shared" si="4"/>
        <v>2.869E-2</v>
      </c>
      <c r="R15" s="12">
        <f t="shared" si="5"/>
        <v>1.1752603773584905E-2</v>
      </c>
      <c r="S15" s="12">
        <f t="shared" si="6"/>
        <v>6.9020377358490568E-3</v>
      </c>
    </row>
    <row r="16" spans="1:19" ht="15.75" x14ac:dyDescent="0.25">
      <c r="A16" s="4" t="s">
        <v>7</v>
      </c>
      <c r="B16" s="1">
        <v>7630000000</v>
      </c>
      <c r="C16" s="1">
        <v>7630000000</v>
      </c>
      <c r="D16" s="1">
        <v>7630000000</v>
      </c>
      <c r="E16" s="1">
        <v>7630000000</v>
      </c>
      <c r="F16" s="1">
        <v>7630000000</v>
      </c>
      <c r="G16" s="13">
        <v>38150000000</v>
      </c>
      <c r="H16" s="1">
        <v>2080974500</v>
      </c>
      <c r="I16" s="1">
        <v>2379793500</v>
      </c>
      <c r="J16" s="1">
        <v>2081592500</v>
      </c>
      <c r="K16" s="1">
        <v>2603816000</v>
      </c>
      <c r="L16" s="1">
        <v>2508716500</v>
      </c>
      <c r="M16" s="1">
        <v>3319032000</v>
      </c>
      <c r="N16" s="12">
        <f t="shared" si="1"/>
        <v>0.27273584534731321</v>
      </c>
      <c r="O16" s="12">
        <f t="shared" si="2"/>
        <v>0.31189954128440367</v>
      </c>
      <c r="P16" s="12">
        <f t="shared" si="3"/>
        <v>0.27281684141546525</v>
      </c>
      <c r="Q16" s="12">
        <f t="shared" si="4"/>
        <v>0.34126028833551769</v>
      </c>
      <c r="R16" s="12">
        <f t="shared" si="5"/>
        <v>0.32879639580602882</v>
      </c>
      <c r="S16" s="12">
        <f t="shared" si="6"/>
        <v>8.6999528178243773E-2</v>
      </c>
    </row>
    <row r="17" spans="1:19" ht="15.75" x14ac:dyDescent="0.25">
      <c r="A17" s="14" t="s">
        <v>99</v>
      </c>
      <c r="B17" s="1">
        <v>15000000000</v>
      </c>
      <c r="C17" s="1">
        <v>15000000000</v>
      </c>
      <c r="D17" s="1">
        <v>15000000000</v>
      </c>
      <c r="E17" s="1">
        <v>15000000000</v>
      </c>
      <c r="F17" s="1">
        <v>15000000000</v>
      </c>
      <c r="G17" s="13">
        <v>30000000000</v>
      </c>
      <c r="H17" s="1">
        <v>3090668284</v>
      </c>
      <c r="I17" s="1">
        <v>2313858045</v>
      </c>
      <c r="J17" s="1">
        <v>1690954022</v>
      </c>
      <c r="K17" s="1">
        <v>1910354045</v>
      </c>
      <c r="L17" s="1">
        <v>1910354045</v>
      </c>
      <c r="M17" s="1">
        <v>4248700325</v>
      </c>
      <c r="N17" s="12">
        <f t="shared" si="1"/>
        <v>0.20604455226666665</v>
      </c>
      <c r="O17" s="12">
        <f t="shared" si="2"/>
        <v>0.15425720300000001</v>
      </c>
      <c r="P17" s="12">
        <f t="shared" si="3"/>
        <v>0.11273026813333334</v>
      </c>
      <c r="Q17" s="12">
        <f t="shared" si="4"/>
        <v>0.12735693633333334</v>
      </c>
      <c r="R17" s="12">
        <f t="shared" si="5"/>
        <v>0.12735693633333334</v>
      </c>
      <c r="S17" s="12">
        <f t="shared" si="6"/>
        <v>0.14162334416666666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53795-41A9-4651-8A5F-0D76FF82C968}">
  <dimension ref="A1:AB17"/>
  <sheetViews>
    <sheetView workbookViewId="0">
      <selection activeCell="V17" sqref="A1:V17"/>
    </sheetView>
  </sheetViews>
  <sheetFormatPr defaultRowHeight="15" x14ac:dyDescent="0.25"/>
  <cols>
    <col min="1" max="1" width="21.28515625" customWidth="1"/>
    <col min="2" max="2" width="20.85546875" customWidth="1"/>
    <col min="3" max="3" width="17.140625" customWidth="1"/>
    <col min="4" max="4" width="18.5703125" customWidth="1"/>
    <col min="5" max="5" width="16.85546875" customWidth="1"/>
    <col min="6" max="6" width="18.5703125" customWidth="1"/>
    <col min="7" max="7" width="18.42578125" customWidth="1"/>
    <col min="8" max="8" width="16.85546875" customWidth="1"/>
    <col min="9" max="9" width="20.28515625" customWidth="1"/>
    <col min="10" max="10" width="18.140625" customWidth="1"/>
    <col min="11" max="11" width="18" customWidth="1"/>
    <col min="12" max="12" width="20.85546875" customWidth="1"/>
    <col min="13" max="13" width="21" customWidth="1"/>
    <col min="14" max="14" width="17.85546875" customWidth="1"/>
    <col min="15" max="15" width="19.7109375" customWidth="1"/>
    <col min="16" max="16" width="11.5703125" customWidth="1"/>
    <col min="17" max="17" width="12.7109375" customWidth="1"/>
    <col min="18" max="18" width="13.140625" customWidth="1"/>
    <col min="19" max="19" width="12.140625" customWidth="1"/>
    <col min="20" max="20" width="11.140625" customWidth="1"/>
    <col min="21" max="21" width="15.140625" customWidth="1"/>
    <col min="22" max="22" width="11.140625" customWidth="1"/>
    <col min="23" max="23" width="15.140625" customWidth="1"/>
    <col min="24" max="24" width="15.42578125" customWidth="1"/>
    <col min="25" max="25" width="16.5703125" customWidth="1"/>
    <col min="26" max="26" width="14.5703125" customWidth="1"/>
    <col min="27" max="27" width="16.140625" customWidth="1"/>
    <col min="28" max="28" width="14.85546875" customWidth="1"/>
  </cols>
  <sheetData>
    <row r="1" spans="1:28" x14ac:dyDescent="0.25">
      <c r="A1" s="1" t="s">
        <v>150</v>
      </c>
      <c r="B1" s="1" t="s">
        <v>151</v>
      </c>
      <c r="C1" s="1" t="s">
        <v>152</v>
      </c>
      <c r="D1" s="1" t="s">
        <v>153</v>
      </c>
      <c r="E1" s="1" t="s">
        <v>154</v>
      </c>
      <c r="F1" s="1" t="s">
        <v>155</v>
      </c>
      <c r="G1" s="1" t="s">
        <v>156</v>
      </c>
      <c r="H1" s="1" t="s">
        <v>157</v>
      </c>
      <c r="I1" s="1" t="s">
        <v>158</v>
      </c>
      <c r="J1" s="1" t="s">
        <v>159</v>
      </c>
      <c r="K1" s="1" t="s">
        <v>160</v>
      </c>
      <c r="L1" s="1" t="s">
        <v>161</v>
      </c>
      <c r="M1" s="18" t="s">
        <v>162</v>
      </c>
      <c r="N1" s="1" t="s">
        <v>163</v>
      </c>
      <c r="O1" s="1" t="s">
        <v>164</v>
      </c>
      <c r="P1" s="1" t="s">
        <v>165</v>
      </c>
      <c r="Q1" s="1" t="s">
        <v>166</v>
      </c>
      <c r="R1" s="1" t="s">
        <v>167</v>
      </c>
      <c r="S1" s="1" t="s">
        <v>168</v>
      </c>
      <c r="T1" s="1" t="s">
        <v>169</v>
      </c>
      <c r="U1" s="1" t="s">
        <v>170</v>
      </c>
      <c r="V1" s="1" t="s">
        <v>171</v>
      </c>
      <c r="W1" s="3" t="s">
        <v>172</v>
      </c>
      <c r="X1" s="3" t="s">
        <v>173</v>
      </c>
      <c r="Y1" s="3" t="s">
        <v>174</v>
      </c>
      <c r="Z1" s="3" t="s">
        <v>175</v>
      </c>
      <c r="AA1" s="3" t="s">
        <v>176</v>
      </c>
      <c r="AB1" s="3" t="s">
        <v>177</v>
      </c>
    </row>
    <row r="2" spans="1:28" x14ac:dyDescent="0.25">
      <c r="A2" s="1" t="s">
        <v>178</v>
      </c>
      <c r="B2" s="19">
        <v>2950</v>
      </c>
      <c r="C2" s="20">
        <v>390000</v>
      </c>
      <c r="D2" s="20">
        <v>5200</v>
      </c>
      <c r="E2" s="20">
        <v>5000</v>
      </c>
      <c r="F2" s="20">
        <v>4590</v>
      </c>
      <c r="G2" s="20">
        <v>5500</v>
      </c>
      <c r="H2" s="20">
        <v>6800</v>
      </c>
      <c r="I2" s="20">
        <v>4400</v>
      </c>
      <c r="J2" s="21">
        <v>120</v>
      </c>
      <c r="K2" s="21">
        <v>180</v>
      </c>
      <c r="L2" s="21">
        <v>260</v>
      </c>
      <c r="M2" s="21">
        <v>478</v>
      </c>
      <c r="N2" s="21">
        <v>390</v>
      </c>
      <c r="O2" s="21">
        <v>250</v>
      </c>
      <c r="P2" s="20">
        <v>46625</v>
      </c>
      <c r="Q2" s="20">
        <v>31083</v>
      </c>
      <c r="R2" s="20">
        <v>29882</v>
      </c>
      <c r="S2" s="20">
        <v>27437</v>
      </c>
      <c r="T2" s="20">
        <v>32877</v>
      </c>
      <c r="U2" s="20">
        <v>40648</v>
      </c>
      <c r="V2" s="20">
        <v>26301</v>
      </c>
      <c r="W2" s="16">
        <f t="shared" ref="W2:AB17" si="0">(Q2-P2+J2)/P2</f>
        <v>-0.33076675603217159</v>
      </c>
      <c r="X2" s="16">
        <f t="shared" si="0"/>
        <v>-3.2847537239005242E-2</v>
      </c>
      <c r="Y2" s="16">
        <f t="shared" si="0"/>
        <v>-7.3120942373335121E-2</v>
      </c>
      <c r="Z2" s="16">
        <f t="shared" si="0"/>
        <v>0.21569413565623063</v>
      </c>
      <c r="AA2" s="16">
        <f t="shared" si="0"/>
        <v>0.24822824466952581</v>
      </c>
      <c r="AB2" s="16">
        <f t="shared" si="0"/>
        <v>-0.34680673095847275</v>
      </c>
    </row>
    <row r="3" spans="1:28" x14ac:dyDescent="0.25">
      <c r="A3" s="1" t="s">
        <v>179</v>
      </c>
      <c r="B3" s="19">
        <v>12600</v>
      </c>
      <c r="C3" s="20">
        <v>2587</v>
      </c>
      <c r="D3" s="20">
        <v>3765</v>
      </c>
      <c r="E3" s="20">
        <v>3830</v>
      </c>
      <c r="F3" s="20">
        <v>4730</v>
      </c>
      <c r="G3" s="20">
        <v>3710</v>
      </c>
      <c r="H3" s="20">
        <v>2100</v>
      </c>
      <c r="I3" s="20">
        <v>1505</v>
      </c>
      <c r="J3" s="21">
        <v>975</v>
      </c>
      <c r="K3" s="21">
        <v>2225</v>
      </c>
      <c r="L3" s="21">
        <v>108</v>
      </c>
      <c r="M3" s="21">
        <v>107</v>
      </c>
      <c r="N3" s="21">
        <v>117</v>
      </c>
      <c r="O3" s="21">
        <v>120</v>
      </c>
      <c r="P3" s="20">
        <v>13621</v>
      </c>
      <c r="Q3" s="20">
        <v>18789</v>
      </c>
      <c r="R3" s="20">
        <v>19119</v>
      </c>
      <c r="S3" s="20">
        <v>23612</v>
      </c>
      <c r="T3" s="20">
        <v>18520</v>
      </c>
      <c r="U3" s="20">
        <v>10483</v>
      </c>
      <c r="V3" s="20">
        <v>7513</v>
      </c>
      <c r="W3" s="17">
        <f t="shared" si="0"/>
        <v>0.45099478746053889</v>
      </c>
      <c r="X3" s="17">
        <f t="shared" si="0"/>
        <v>0.13598382032040024</v>
      </c>
      <c r="Y3" s="17">
        <f t="shared" si="0"/>
        <v>0.24065066164548354</v>
      </c>
      <c r="Z3" s="17">
        <f t="shared" si="0"/>
        <v>-0.21112146366254447</v>
      </c>
      <c r="AA3" s="17">
        <f t="shared" si="0"/>
        <v>-0.42764578833693306</v>
      </c>
      <c r="AB3" s="17">
        <f t="shared" si="0"/>
        <v>-0.27186873986454257</v>
      </c>
    </row>
    <row r="4" spans="1:28" x14ac:dyDescent="0.25">
      <c r="A4" s="1" t="s">
        <v>180</v>
      </c>
      <c r="B4" s="19">
        <v>3800</v>
      </c>
      <c r="C4" s="20">
        <v>6200</v>
      </c>
      <c r="D4" s="20">
        <v>9250</v>
      </c>
      <c r="E4" s="20">
        <v>1025</v>
      </c>
      <c r="F4" s="20">
        <v>1090</v>
      </c>
      <c r="G4" s="20">
        <v>940</v>
      </c>
      <c r="H4" s="20">
        <v>1050</v>
      </c>
      <c r="I4" s="20">
        <v>1325</v>
      </c>
      <c r="J4" s="21">
        <v>8</v>
      </c>
      <c r="K4" s="21">
        <v>20</v>
      </c>
      <c r="L4" s="21">
        <v>8</v>
      </c>
      <c r="M4" s="21">
        <v>10</v>
      </c>
      <c r="N4" s="21">
        <v>10</v>
      </c>
      <c r="O4" s="21">
        <v>16</v>
      </c>
      <c r="P4" s="20">
        <v>134</v>
      </c>
      <c r="Q4" s="20">
        <v>243</v>
      </c>
      <c r="R4" s="20">
        <v>269</v>
      </c>
      <c r="S4" s="20">
        <v>286</v>
      </c>
      <c r="T4" s="20">
        <v>247</v>
      </c>
      <c r="U4" s="20">
        <v>276</v>
      </c>
      <c r="V4" s="20">
        <v>348</v>
      </c>
      <c r="W4" s="17">
        <f t="shared" si="0"/>
        <v>0.87313432835820892</v>
      </c>
      <c r="X4" s="17">
        <f t="shared" si="0"/>
        <v>0.18930041152263374</v>
      </c>
      <c r="Y4" s="17">
        <f t="shared" si="0"/>
        <v>9.2936802973977689E-2</v>
      </c>
      <c r="Z4" s="17">
        <f t="shared" si="0"/>
        <v>-0.10139860139860139</v>
      </c>
      <c r="AA4" s="17">
        <f t="shared" si="0"/>
        <v>0.15789473684210525</v>
      </c>
      <c r="AB4" s="17">
        <f t="shared" si="0"/>
        <v>0.3188405797101449</v>
      </c>
    </row>
    <row r="5" spans="1:28" x14ac:dyDescent="0.25">
      <c r="A5" s="1" t="s">
        <v>181</v>
      </c>
      <c r="B5" s="19">
        <v>7950</v>
      </c>
      <c r="C5" s="15">
        <v>4750</v>
      </c>
      <c r="D5" s="15">
        <v>2200</v>
      </c>
      <c r="E5" s="15">
        <v>3800</v>
      </c>
      <c r="F5" s="15">
        <v>2860</v>
      </c>
      <c r="G5" s="15">
        <v>2820</v>
      </c>
      <c r="H5" s="15">
        <v>3080</v>
      </c>
      <c r="I5" s="15">
        <v>3100</v>
      </c>
      <c r="J5" s="21">
        <v>25</v>
      </c>
      <c r="K5" s="21">
        <v>13</v>
      </c>
      <c r="L5" s="21">
        <v>10</v>
      </c>
      <c r="M5" s="21">
        <v>10</v>
      </c>
      <c r="N5" s="21">
        <v>6</v>
      </c>
      <c r="O5" s="21">
        <v>10</v>
      </c>
      <c r="P5" s="20">
        <v>359</v>
      </c>
      <c r="Q5" s="20">
        <v>557</v>
      </c>
      <c r="R5" s="20">
        <v>288</v>
      </c>
      <c r="S5" s="20">
        <v>217</v>
      </c>
      <c r="T5" s="20">
        <v>189</v>
      </c>
      <c r="U5" s="20">
        <v>233</v>
      </c>
      <c r="V5" s="20">
        <v>235</v>
      </c>
      <c r="W5" s="17">
        <f t="shared" si="0"/>
        <v>0.62116991643454034</v>
      </c>
      <c r="X5" s="17">
        <f t="shared" si="0"/>
        <v>-0.45960502692998206</v>
      </c>
      <c r="Y5" s="17">
        <f t="shared" si="0"/>
        <v>-0.21180555555555555</v>
      </c>
      <c r="Z5" s="17">
        <f t="shared" si="0"/>
        <v>-8.294930875576037E-2</v>
      </c>
      <c r="AA5" s="17">
        <f t="shared" si="0"/>
        <v>0.26455026455026454</v>
      </c>
      <c r="AB5" s="17">
        <f t="shared" si="0"/>
        <v>5.1502145922746781E-2</v>
      </c>
    </row>
    <row r="6" spans="1:28" x14ac:dyDescent="0.25">
      <c r="A6" s="1" t="s">
        <v>182</v>
      </c>
      <c r="B6" s="19">
        <v>5395</v>
      </c>
      <c r="C6" s="20">
        <v>5575</v>
      </c>
      <c r="D6" s="20">
        <v>13475</v>
      </c>
      <c r="E6" s="20">
        <v>8575</v>
      </c>
      <c r="F6" s="20">
        <v>8900</v>
      </c>
      <c r="G6" s="20">
        <v>10450</v>
      </c>
      <c r="H6" s="20">
        <v>11150</v>
      </c>
      <c r="I6" s="20">
        <v>9575</v>
      </c>
      <c r="J6" s="21">
        <v>256</v>
      </c>
      <c r="K6" s="21">
        <v>154</v>
      </c>
      <c r="L6" s="21">
        <v>162</v>
      </c>
      <c r="M6" s="21">
        <v>137</v>
      </c>
      <c r="N6" s="21">
        <v>215</v>
      </c>
      <c r="O6" s="21">
        <v>215</v>
      </c>
      <c r="P6" s="20">
        <v>242817</v>
      </c>
      <c r="Q6" s="20">
        <v>249768</v>
      </c>
      <c r="R6" s="20">
        <v>317887</v>
      </c>
      <c r="S6" s="20">
        <v>329935</v>
      </c>
      <c r="T6" s="20">
        <v>387396</v>
      </c>
      <c r="U6" s="20">
        <v>413346</v>
      </c>
      <c r="V6" s="20">
        <v>355000</v>
      </c>
      <c r="W6" s="17">
        <f t="shared" si="0"/>
        <v>2.968078841267292E-2</v>
      </c>
      <c r="X6" s="17">
        <f t="shared" si="0"/>
        <v>0.27334566477691297</v>
      </c>
      <c r="Y6" s="17">
        <f t="shared" si="0"/>
        <v>3.8409875207227724E-2</v>
      </c>
      <c r="Z6" s="17">
        <f t="shared" si="0"/>
        <v>0.17457377968387713</v>
      </c>
      <c r="AA6" s="17">
        <f t="shared" si="0"/>
        <v>6.7540707699614858E-2</v>
      </c>
      <c r="AB6" s="17">
        <f t="shared" si="0"/>
        <v>-0.14063520634045085</v>
      </c>
    </row>
    <row r="7" spans="1:28" x14ac:dyDescent="0.25">
      <c r="A7" s="1" t="s">
        <v>183</v>
      </c>
      <c r="B7" s="19">
        <v>9300</v>
      </c>
      <c r="C7" s="20">
        <v>10200</v>
      </c>
      <c r="D7" s="20">
        <v>30500</v>
      </c>
      <c r="E7" s="20">
        <v>1645</v>
      </c>
      <c r="F7" s="20">
        <v>2020</v>
      </c>
      <c r="G7" s="20">
        <v>2620</v>
      </c>
      <c r="H7" s="20">
        <v>2050</v>
      </c>
      <c r="I7" s="20">
        <v>2710</v>
      </c>
      <c r="J7" s="21">
        <v>300</v>
      </c>
      <c r="K7" s="21">
        <v>21</v>
      </c>
      <c r="L7" s="21">
        <v>27</v>
      </c>
      <c r="M7" s="21">
        <v>29</v>
      </c>
      <c r="N7" s="21">
        <v>30</v>
      </c>
      <c r="O7" s="21">
        <v>52</v>
      </c>
      <c r="P7" s="20">
        <v>4184</v>
      </c>
      <c r="Q7" s="20">
        <v>6106</v>
      </c>
      <c r="R7" s="20">
        <v>11940</v>
      </c>
      <c r="S7" s="20">
        <v>10105</v>
      </c>
      <c r="T7" s="20">
        <v>13106</v>
      </c>
      <c r="U7" s="20">
        <v>10225</v>
      </c>
      <c r="V7" s="20">
        <v>13556</v>
      </c>
      <c r="W7" s="17">
        <f t="shared" si="0"/>
        <v>0.5310707456978967</v>
      </c>
      <c r="X7" s="17">
        <f t="shared" si="0"/>
        <v>0.9588928922371438</v>
      </c>
      <c r="Y7" s="17">
        <f t="shared" si="0"/>
        <v>-0.15142378559463987</v>
      </c>
      <c r="Z7" s="17">
        <f t="shared" si="0"/>
        <v>0.29985155863433943</v>
      </c>
      <c r="AA7" s="17">
        <f t="shared" si="0"/>
        <v>-0.21753395391423774</v>
      </c>
      <c r="AB7" s="17">
        <f t="shared" si="0"/>
        <v>0.33085574572127141</v>
      </c>
    </row>
    <row r="8" spans="1:28" x14ac:dyDescent="0.25">
      <c r="A8" s="1" t="s">
        <v>184</v>
      </c>
      <c r="B8" s="19">
        <v>14300</v>
      </c>
      <c r="C8" s="20">
        <v>3966</v>
      </c>
      <c r="D8" s="20">
        <v>6950</v>
      </c>
      <c r="E8" s="20">
        <v>498</v>
      </c>
      <c r="F8" s="20">
        <v>408</v>
      </c>
      <c r="G8" s="20">
        <v>348</v>
      </c>
      <c r="H8" s="20">
        <v>292</v>
      </c>
      <c r="I8" s="20">
        <v>238</v>
      </c>
      <c r="J8" s="21">
        <v>120</v>
      </c>
      <c r="K8" s="21">
        <v>5</v>
      </c>
      <c r="L8" s="21">
        <v>8</v>
      </c>
      <c r="M8" s="21">
        <v>18</v>
      </c>
      <c r="N8" s="21">
        <v>11</v>
      </c>
      <c r="O8" s="21">
        <v>3</v>
      </c>
      <c r="P8" s="20">
        <v>1280</v>
      </c>
      <c r="Q8" s="20">
        <v>2245</v>
      </c>
      <c r="R8" s="20">
        <v>1615</v>
      </c>
      <c r="S8" s="20">
        <v>1323</v>
      </c>
      <c r="T8" s="20">
        <v>1128</v>
      </c>
      <c r="U8" s="20">
        <v>947</v>
      </c>
      <c r="V8" s="20">
        <v>772</v>
      </c>
      <c r="W8" s="17">
        <f t="shared" si="0"/>
        <v>0.84765625</v>
      </c>
      <c r="X8" s="17">
        <f t="shared" si="0"/>
        <v>-0.27839643652561247</v>
      </c>
      <c r="Y8" s="17">
        <f t="shared" si="0"/>
        <v>-0.17585139318885448</v>
      </c>
      <c r="Z8" s="17">
        <f t="shared" si="0"/>
        <v>-0.13378684807256236</v>
      </c>
      <c r="AA8" s="17">
        <f t="shared" si="0"/>
        <v>-0.15070921985815602</v>
      </c>
      <c r="AB8" s="17">
        <f t="shared" si="0"/>
        <v>-0.18162618796198521</v>
      </c>
    </row>
    <row r="9" spans="1:28" x14ac:dyDescent="0.25">
      <c r="A9" s="1" t="s">
        <v>185</v>
      </c>
      <c r="B9" s="19">
        <v>1700</v>
      </c>
      <c r="C9" s="15">
        <v>3966</v>
      </c>
      <c r="D9" s="15">
        <v>6950</v>
      </c>
      <c r="E9" s="15">
        <v>498</v>
      </c>
      <c r="F9" s="15">
        <v>408</v>
      </c>
      <c r="G9" s="15">
        <v>348</v>
      </c>
      <c r="H9" s="15">
        <v>292</v>
      </c>
      <c r="I9" s="15">
        <v>238</v>
      </c>
      <c r="J9" s="21">
        <v>35</v>
      </c>
      <c r="K9" s="21">
        <v>50</v>
      </c>
      <c r="L9" s="21">
        <v>12</v>
      </c>
      <c r="M9" s="21">
        <v>18</v>
      </c>
      <c r="N9" s="21">
        <v>15</v>
      </c>
      <c r="O9" s="21">
        <v>15</v>
      </c>
      <c r="P9" s="20">
        <v>3171</v>
      </c>
      <c r="Q9" s="20">
        <v>3178</v>
      </c>
      <c r="R9" s="20">
        <v>2617</v>
      </c>
      <c r="S9" s="20">
        <v>3352</v>
      </c>
      <c r="T9" s="20">
        <v>3739</v>
      </c>
      <c r="U9" s="20">
        <v>3979</v>
      </c>
      <c r="V9" s="20">
        <v>3699</v>
      </c>
      <c r="W9" s="17">
        <f t="shared" si="0"/>
        <v>1.3245033112582781E-2</v>
      </c>
      <c r="X9" s="17">
        <f t="shared" si="0"/>
        <v>-0.16079295154185022</v>
      </c>
      <c r="Y9" s="17">
        <f t="shared" si="0"/>
        <v>0.2854413450515858</v>
      </c>
      <c r="Z9" s="17">
        <f t="shared" si="0"/>
        <v>0.12082338902147971</v>
      </c>
      <c r="AA9" s="17">
        <f t="shared" si="0"/>
        <v>6.8200053490238027E-2</v>
      </c>
      <c r="AB9" s="17">
        <f t="shared" si="0"/>
        <v>-6.6599648152802213E-2</v>
      </c>
    </row>
    <row r="10" spans="1:28" x14ac:dyDescent="0.25">
      <c r="A10" s="1" t="s">
        <v>186</v>
      </c>
      <c r="B10" s="19">
        <v>5750</v>
      </c>
      <c r="C10" s="15">
        <v>251</v>
      </c>
      <c r="D10" s="15">
        <v>280</v>
      </c>
      <c r="E10" s="15">
        <v>350</v>
      </c>
      <c r="F10" s="15">
        <v>680</v>
      </c>
      <c r="G10" s="15">
        <v>665</v>
      </c>
      <c r="H10" s="15">
        <v>560</v>
      </c>
      <c r="I10" s="15">
        <v>560</v>
      </c>
      <c r="J10" s="21">
        <v>70</v>
      </c>
      <c r="K10" s="21">
        <v>150</v>
      </c>
      <c r="L10" s="21">
        <v>16</v>
      </c>
      <c r="M10" s="21">
        <v>49</v>
      </c>
      <c r="N10" s="21">
        <v>12</v>
      </c>
      <c r="O10" s="21">
        <v>18</v>
      </c>
      <c r="P10" s="20">
        <v>1286</v>
      </c>
      <c r="Q10" s="20">
        <v>1435</v>
      </c>
      <c r="R10" s="20">
        <v>1794</v>
      </c>
      <c r="S10" s="20">
        <v>3485</v>
      </c>
      <c r="T10" s="20">
        <v>3408</v>
      </c>
      <c r="U10" s="20">
        <v>2870</v>
      </c>
      <c r="V10" s="20">
        <v>2870</v>
      </c>
      <c r="W10" s="17">
        <f t="shared" si="0"/>
        <v>0.1702954898911353</v>
      </c>
      <c r="X10" s="17">
        <f t="shared" si="0"/>
        <v>0.35470383275261325</v>
      </c>
      <c r="Y10" s="17">
        <f t="shared" si="0"/>
        <v>0.95150501672240806</v>
      </c>
      <c r="Z10" s="17">
        <f t="shared" si="0"/>
        <v>-8.0344332855093251E-3</v>
      </c>
      <c r="AA10" s="17">
        <f t="shared" si="0"/>
        <v>-0.15434272300469484</v>
      </c>
      <c r="AB10" s="17">
        <f t="shared" si="0"/>
        <v>6.2717770034843206E-3</v>
      </c>
    </row>
    <row r="11" spans="1:28" x14ac:dyDescent="0.25">
      <c r="A11" s="1" t="s">
        <v>187</v>
      </c>
      <c r="B11" s="19">
        <v>675</v>
      </c>
      <c r="C11" s="15">
        <v>10100</v>
      </c>
      <c r="D11" s="15">
        <v>9250</v>
      </c>
      <c r="E11" s="15">
        <v>11575</v>
      </c>
      <c r="F11" s="15">
        <v>8000</v>
      </c>
      <c r="G11" s="15">
        <v>7375</v>
      </c>
      <c r="H11" s="15">
        <v>7675</v>
      </c>
      <c r="I11" s="15">
        <v>6325</v>
      </c>
      <c r="J11" s="21">
        <v>261</v>
      </c>
      <c r="K11" s="21">
        <v>266</v>
      </c>
      <c r="L11" s="21">
        <v>199</v>
      </c>
      <c r="M11" s="21">
        <v>241</v>
      </c>
      <c r="N11" s="21">
        <v>353</v>
      </c>
      <c r="O11" s="21">
        <v>220</v>
      </c>
      <c r="P11" s="20">
        <v>1623</v>
      </c>
      <c r="Q11" s="20">
        <v>1394</v>
      </c>
      <c r="R11" s="20">
        <v>1744</v>
      </c>
      <c r="S11" s="20">
        <v>2410</v>
      </c>
      <c r="T11" s="20">
        <v>2222</v>
      </c>
      <c r="U11" s="20">
        <v>2313</v>
      </c>
      <c r="V11" s="20">
        <v>1906</v>
      </c>
      <c r="W11" s="17">
        <f t="shared" si="0"/>
        <v>1.9716574245224893E-2</v>
      </c>
      <c r="X11" s="17">
        <f t="shared" si="0"/>
        <v>0.44189383070301291</v>
      </c>
      <c r="Y11" s="17">
        <f t="shared" si="0"/>
        <v>0.4959862385321101</v>
      </c>
      <c r="Z11" s="17">
        <f t="shared" si="0"/>
        <v>2.199170124481328E-2</v>
      </c>
      <c r="AA11" s="17">
        <f t="shared" si="0"/>
        <v>0.19981998199819981</v>
      </c>
      <c r="AB11" s="17">
        <f t="shared" si="0"/>
        <v>-8.0847384349329879E-2</v>
      </c>
    </row>
    <row r="12" spans="1:28" x14ac:dyDescent="0.25">
      <c r="A12" s="1" t="s">
        <v>188</v>
      </c>
      <c r="B12" s="19">
        <v>3950</v>
      </c>
      <c r="C12" s="15">
        <v>175</v>
      </c>
      <c r="D12" s="15">
        <v>203</v>
      </c>
      <c r="E12" s="15">
        <v>645</v>
      </c>
      <c r="F12" s="15">
        <v>378</v>
      </c>
      <c r="G12" s="15">
        <v>410</v>
      </c>
      <c r="H12" s="15">
        <v>440</v>
      </c>
      <c r="I12" s="15">
        <v>334</v>
      </c>
      <c r="J12" s="21">
        <v>45</v>
      </c>
      <c r="K12" s="21">
        <v>55</v>
      </c>
      <c r="L12" s="21">
        <v>30</v>
      </c>
      <c r="M12" s="21">
        <v>30</v>
      </c>
      <c r="N12" s="21">
        <v>25</v>
      </c>
      <c r="O12" s="21">
        <v>5</v>
      </c>
      <c r="P12" s="20">
        <v>64</v>
      </c>
      <c r="Q12" s="20">
        <v>74</v>
      </c>
      <c r="R12" s="20">
        <v>118</v>
      </c>
      <c r="S12" s="20">
        <v>138</v>
      </c>
      <c r="T12" s="20">
        <v>150</v>
      </c>
      <c r="U12" s="20">
        <v>46</v>
      </c>
      <c r="V12" s="20">
        <v>122</v>
      </c>
      <c r="W12" s="17">
        <f t="shared" si="0"/>
        <v>0.859375</v>
      </c>
      <c r="X12" s="17">
        <f t="shared" si="0"/>
        <v>1.3378378378378379</v>
      </c>
      <c r="Y12" s="17">
        <f t="shared" si="0"/>
        <v>0.42372881355932202</v>
      </c>
      <c r="Z12" s="17">
        <f t="shared" si="0"/>
        <v>0.30434782608695654</v>
      </c>
      <c r="AA12" s="17">
        <f t="shared" si="0"/>
        <v>-0.52666666666666662</v>
      </c>
      <c r="AB12" s="17">
        <f t="shared" si="0"/>
        <v>1.7608695652173914</v>
      </c>
    </row>
    <row r="13" spans="1:28" x14ac:dyDescent="0.25">
      <c r="A13" s="1" t="s">
        <v>189</v>
      </c>
      <c r="B13" s="19">
        <v>575</v>
      </c>
      <c r="C13" s="15">
        <v>2500</v>
      </c>
      <c r="D13" s="15">
        <v>4525</v>
      </c>
      <c r="E13" s="15">
        <v>12500</v>
      </c>
      <c r="F13" s="15">
        <v>2460</v>
      </c>
      <c r="G13" s="15">
        <v>4300</v>
      </c>
      <c r="H13" s="15">
        <v>2660</v>
      </c>
      <c r="I13" s="15">
        <v>2810</v>
      </c>
      <c r="J13" s="21">
        <v>290</v>
      </c>
      <c r="K13" s="21">
        <v>286</v>
      </c>
      <c r="L13" s="21">
        <v>318</v>
      </c>
      <c r="M13" s="21">
        <v>340</v>
      </c>
      <c r="N13" s="21">
        <v>326</v>
      </c>
      <c r="O13" s="21">
        <v>75</v>
      </c>
      <c r="P13" s="20">
        <v>2174</v>
      </c>
      <c r="Q13" s="20">
        <v>787</v>
      </c>
      <c r="R13" s="20">
        <v>2174</v>
      </c>
      <c r="S13" s="20">
        <v>2139</v>
      </c>
      <c r="T13" s="20">
        <v>3739</v>
      </c>
      <c r="U13" s="20">
        <v>2313</v>
      </c>
      <c r="V13" s="20">
        <v>2444</v>
      </c>
      <c r="W13" s="17">
        <f t="shared" si="0"/>
        <v>-0.5045998160073597</v>
      </c>
      <c r="X13" s="17">
        <f t="shared" si="0"/>
        <v>2.1257941550190598</v>
      </c>
      <c r="Y13" s="17">
        <f t="shared" si="0"/>
        <v>0.13017479300827967</v>
      </c>
      <c r="Z13" s="17">
        <f t="shared" si="0"/>
        <v>0.90696587190275835</v>
      </c>
      <c r="AA13" s="17">
        <f t="shared" si="0"/>
        <v>-0.29419630917357581</v>
      </c>
      <c r="AB13" s="17">
        <f t="shared" si="0"/>
        <v>8.9061824470384784E-2</v>
      </c>
    </row>
    <row r="14" spans="1:28" x14ac:dyDescent="0.25">
      <c r="A14" s="1" t="s">
        <v>190</v>
      </c>
      <c r="B14" s="19">
        <v>225</v>
      </c>
      <c r="C14" s="15">
        <v>395</v>
      </c>
      <c r="D14" s="15">
        <v>328</v>
      </c>
      <c r="E14" s="15">
        <v>418</v>
      </c>
      <c r="F14" s="15">
        <v>970</v>
      </c>
      <c r="G14" s="15">
        <v>316</v>
      </c>
      <c r="H14" s="15">
        <v>338</v>
      </c>
      <c r="I14" s="15">
        <v>346</v>
      </c>
      <c r="J14" s="21">
        <v>16</v>
      </c>
      <c r="K14" s="21">
        <v>35</v>
      </c>
      <c r="L14" s="21">
        <v>25</v>
      </c>
      <c r="M14" s="21">
        <v>5</v>
      </c>
      <c r="N14" s="21">
        <v>5</v>
      </c>
      <c r="O14" s="21">
        <v>5</v>
      </c>
      <c r="P14" s="20">
        <f>(C14/B14)*100</f>
        <v>175.55555555555554</v>
      </c>
      <c r="Q14" s="20">
        <f>(D14/B14)*100</f>
        <v>145.77777777777777</v>
      </c>
      <c r="R14" s="20">
        <f>(E14/B14)*100</f>
        <v>185.77777777777777</v>
      </c>
      <c r="S14" s="20">
        <f>(F14/B14)*100</f>
        <v>431.11111111111109</v>
      </c>
      <c r="T14" s="20">
        <v>702</v>
      </c>
      <c r="U14" s="20">
        <v>751</v>
      </c>
      <c r="V14" s="20">
        <v>767</v>
      </c>
      <c r="W14" s="17">
        <f t="shared" si="0"/>
        <v>-7.8481012658227822E-2</v>
      </c>
      <c r="X14" s="17">
        <f t="shared" si="0"/>
        <v>0.51448170731707321</v>
      </c>
      <c r="Y14" s="17">
        <f t="shared" si="0"/>
        <v>1.4551435406698565</v>
      </c>
      <c r="Z14" s="17">
        <f t="shared" si="0"/>
        <v>0.63994845360824748</v>
      </c>
      <c r="AA14" s="17">
        <f t="shared" si="0"/>
        <v>7.6923076923076927E-2</v>
      </c>
      <c r="AB14" s="17">
        <f t="shared" si="0"/>
        <v>2.7962716378162451E-2</v>
      </c>
    </row>
    <row r="15" spans="1:28" x14ac:dyDescent="0.25">
      <c r="A15" s="1" t="s">
        <v>191</v>
      </c>
      <c r="B15" s="19">
        <v>195</v>
      </c>
      <c r="C15" s="15">
        <v>980</v>
      </c>
      <c r="D15" s="15">
        <v>870</v>
      </c>
      <c r="E15" s="15">
        <v>380</v>
      </c>
      <c r="F15" s="15">
        <v>1460</v>
      </c>
      <c r="G15" s="15">
        <v>885</v>
      </c>
      <c r="H15" s="15">
        <v>1300</v>
      </c>
      <c r="I15" s="15">
        <v>990</v>
      </c>
      <c r="J15" s="21">
        <v>19</v>
      </c>
      <c r="K15" s="21">
        <v>50</v>
      </c>
      <c r="L15" s="21">
        <v>150</v>
      </c>
      <c r="M15" s="21">
        <v>50</v>
      </c>
      <c r="N15" s="21">
        <v>30</v>
      </c>
      <c r="O15" s="21">
        <v>19</v>
      </c>
      <c r="P15" s="20">
        <f>(C15/B15)*100</f>
        <v>502.56410256410254</v>
      </c>
      <c r="Q15" s="20">
        <f>(D15/B15)*100</f>
        <v>446.15384615384619</v>
      </c>
      <c r="R15" s="20">
        <v>390</v>
      </c>
      <c r="S15" s="20">
        <f>(F15/B15)*100</f>
        <v>748.71794871794873</v>
      </c>
      <c r="T15" s="20">
        <v>908</v>
      </c>
      <c r="U15" s="20">
        <v>1333</v>
      </c>
      <c r="V15" s="20">
        <v>1015</v>
      </c>
      <c r="W15" s="17">
        <f t="shared" si="0"/>
        <v>-7.4438775510203975E-2</v>
      </c>
      <c r="X15" s="17">
        <f t="shared" si="0"/>
        <v>-1.379310344827594E-2</v>
      </c>
      <c r="Y15" s="17">
        <f t="shared" si="0"/>
        <v>1.3044049967126889</v>
      </c>
      <c r="Z15" s="17">
        <f t="shared" si="0"/>
        <v>0.27952054794520548</v>
      </c>
      <c r="AA15" s="17">
        <f t="shared" si="0"/>
        <v>0.50110132158590304</v>
      </c>
      <c r="AB15" s="17">
        <f t="shared" si="0"/>
        <v>-0.22430607651912979</v>
      </c>
    </row>
    <row r="16" spans="1:28" x14ac:dyDescent="0.25">
      <c r="A16" s="1" t="s">
        <v>192</v>
      </c>
      <c r="B16" s="19">
        <v>3175</v>
      </c>
      <c r="C16" s="15">
        <v>32300</v>
      </c>
      <c r="D16" s="15">
        <v>37000</v>
      </c>
      <c r="E16" s="15">
        <v>38800</v>
      </c>
      <c r="F16" s="15">
        <v>55900</v>
      </c>
      <c r="G16" s="15">
        <v>45400</v>
      </c>
      <c r="H16" s="15">
        <v>42000</v>
      </c>
      <c r="I16" s="15">
        <v>7350</v>
      </c>
      <c r="J16" s="21">
        <v>758</v>
      </c>
      <c r="K16" s="21">
        <v>799</v>
      </c>
      <c r="L16" s="21">
        <v>870</v>
      </c>
      <c r="M16" s="21">
        <v>915</v>
      </c>
      <c r="N16" s="21">
        <v>107</v>
      </c>
      <c r="O16" s="21">
        <v>100</v>
      </c>
      <c r="P16" s="20">
        <v>165361</v>
      </c>
      <c r="Q16" s="20">
        <v>189423</v>
      </c>
      <c r="R16" s="20">
        <v>198638</v>
      </c>
      <c r="S16" s="20">
        <v>286182</v>
      </c>
      <c r="T16" s="20">
        <v>232427</v>
      </c>
      <c r="U16" s="20">
        <v>215054</v>
      </c>
      <c r="V16" s="20">
        <v>188172</v>
      </c>
      <c r="W16" s="17">
        <f t="shared" si="0"/>
        <v>0.15009585089591862</v>
      </c>
      <c r="X16" s="17">
        <f t="shared" si="0"/>
        <v>5.286580827037899E-2</v>
      </c>
      <c r="Y16" s="17">
        <f t="shared" si="0"/>
        <v>0.44510113875492102</v>
      </c>
      <c r="Z16" s="17">
        <f t="shared" si="0"/>
        <v>-0.18463774800651334</v>
      </c>
      <c r="AA16" s="17">
        <f t="shared" si="0"/>
        <v>-7.428568970042207E-2</v>
      </c>
      <c r="AB16" s="17">
        <f t="shared" si="0"/>
        <v>-0.12453616301022069</v>
      </c>
    </row>
    <row r="17" spans="1:28" x14ac:dyDescent="0.25">
      <c r="A17" s="1" t="s">
        <v>193</v>
      </c>
      <c r="B17" s="19">
        <v>580</v>
      </c>
      <c r="C17" s="15">
        <v>303</v>
      </c>
      <c r="D17" s="15">
        <v>273</v>
      </c>
      <c r="E17" s="15">
        <v>258</v>
      </c>
      <c r="F17" s="15">
        <v>270</v>
      </c>
      <c r="G17" s="15">
        <v>417</v>
      </c>
      <c r="H17" s="15">
        <v>633</v>
      </c>
      <c r="I17" s="15">
        <v>800</v>
      </c>
      <c r="J17" s="21">
        <v>25</v>
      </c>
      <c r="K17" s="21">
        <v>26</v>
      </c>
      <c r="L17" s="21">
        <v>29</v>
      </c>
      <c r="M17" s="21">
        <v>21</v>
      </c>
      <c r="N17" s="21">
        <v>27</v>
      </c>
      <c r="O17" s="21">
        <v>19</v>
      </c>
      <c r="P17" s="20">
        <v>105</v>
      </c>
      <c r="Q17" s="20">
        <v>95</v>
      </c>
      <c r="R17" s="20">
        <v>90</v>
      </c>
      <c r="S17" s="20">
        <v>94</v>
      </c>
      <c r="T17" s="20">
        <v>145</v>
      </c>
      <c r="U17" s="20">
        <v>220</v>
      </c>
      <c r="V17" s="20">
        <v>279</v>
      </c>
      <c r="W17" s="17">
        <f t="shared" si="0"/>
        <v>0.14285714285714285</v>
      </c>
      <c r="X17" s="17">
        <f t="shared" si="0"/>
        <v>0.22105263157894736</v>
      </c>
      <c r="Y17" s="17">
        <f t="shared" si="0"/>
        <v>0.36666666666666664</v>
      </c>
      <c r="Z17" s="17">
        <f>(T17-S17+M17)/S17</f>
        <v>0.76595744680851063</v>
      </c>
      <c r="AA17" s="17">
        <f t="shared" si="0"/>
        <v>0.70344827586206893</v>
      </c>
      <c r="AB17" s="17">
        <f t="shared" si="0"/>
        <v>0.35454545454545455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FDEF4-CF51-495F-8301-CC5D8815BE4F}">
  <dimension ref="A1:G13"/>
  <sheetViews>
    <sheetView workbookViewId="0">
      <selection activeCell="G13" sqref="A1:G13"/>
    </sheetView>
  </sheetViews>
  <sheetFormatPr defaultRowHeight="15" x14ac:dyDescent="0.25"/>
  <sheetData>
    <row r="1" spans="1:7" x14ac:dyDescent="0.25">
      <c r="A1" s="1" t="s">
        <v>194</v>
      </c>
      <c r="B1" s="1">
        <v>2015</v>
      </c>
      <c r="C1" s="1">
        <v>2016</v>
      </c>
      <c r="D1" s="1">
        <v>2017</v>
      </c>
      <c r="E1" s="1">
        <v>2018</v>
      </c>
      <c r="F1" s="1">
        <v>2019</v>
      </c>
      <c r="G1" s="1">
        <v>2020</v>
      </c>
    </row>
    <row r="2" spans="1:7" x14ac:dyDescent="0.25">
      <c r="A2" s="1" t="s">
        <v>195</v>
      </c>
      <c r="B2" s="1">
        <v>7.75</v>
      </c>
      <c r="C2" s="1">
        <v>7.25</v>
      </c>
      <c r="D2" s="1">
        <v>4.75</v>
      </c>
      <c r="E2" s="1">
        <v>4.25</v>
      </c>
      <c r="F2" s="1">
        <v>6</v>
      </c>
      <c r="G2" s="1">
        <v>5</v>
      </c>
    </row>
    <row r="3" spans="1:7" x14ac:dyDescent="0.25">
      <c r="A3" s="1" t="s">
        <v>196</v>
      </c>
      <c r="B3" s="1">
        <v>7.5</v>
      </c>
      <c r="C3" s="1">
        <v>7</v>
      </c>
      <c r="D3" s="1">
        <v>4.75</v>
      </c>
      <c r="E3" s="1">
        <v>4.25</v>
      </c>
      <c r="F3" s="1">
        <v>6</v>
      </c>
      <c r="G3" s="1">
        <v>4.75</v>
      </c>
    </row>
    <row r="4" spans="1:7" x14ac:dyDescent="0.25">
      <c r="A4" s="1" t="s">
        <v>197</v>
      </c>
      <c r="B4" s="1">
        <v>7.5</v>
      </c>
      <c r="C4" s="1">
        <v>6.75</v>
      </c>
      <c r="D4" s="1">
        <v>4.75</v>
      </c>
      <c r="E4" s="1">
        <v>4.25</v>
      </c>
      <c r="F4" s="1">
        <v>6</v>
      </c>
      <c r="G4" s="1">
        <v>4.5</v>
      </c>
    </row>
    <row r="5" spans="1:7" x14ac:dyDescent="0.25">
      <c r="A5" s="1" t="s">
        <v>198</v>
      </c>
      <c r="B5" s="1">
        <v>7.5</v>
      </c>
      <c r="C5" s="1">
        <v>6.75</v>
      </c>
      <c r="D5" s="1">
        <v>4.75</v>
      </c>
      <c r="E5" s="1">
        <v>4.25</v>
      </c>
      <c r="F5" s="1">
        <v>6</v>
      </c>
      <c r="G5" s="1">
        <v>4.5</v>
      </c>
    </row>
    <row r="6" spans="1:7" x14ac:dyDescent="0.25">
      <c r="A6" s="1" t="s">
        <v>199</v>
      </c>
      <c r="B6" s="1">
        <v>7.5</v>
      </c>
      <c r="C6" s="1">
        <v>6.75</v>
      </c>
      <c r="D6" s="1">
        <v>4.75</v>
      </c>
      <c r="E6" s="1">
        <v>4.75</v>
      </c>
      <c r="F6" s="1">
        <v>6</v>
      </c>
      <c r="G6" s="1">
        <v>4.5</v>
      </c>
    </row>
    <row r="7" spans="1:7" x14ac:dyDescent="0.25">
      <c r="A7" s="1" t="s">
        <v>200</v>
      </c>
      <c r="B7" s="1">
        <v>7.5</v>
      </c>
      <c r="C7" s="1">
        <v>6.5</v>
      </c>
      <c r="D7" s="1">
        <v>4.75</v>
      </c>
      <c r="E7" s="1">
        <v>5.25</v>
      </c>
      <c r="F7" s="1">
        <v>6</v>
      </c>
      <c r="G7" s="1">
        <v>4.25</v>
      </c>
    </row>
    <row r="8" spans="1:7" x14ac:dyDescent="0.25">
      <c r="A8" s="1" t="s">
        <v>201</v>
      </c>
      <c r="B8" s="1">
        <v>7.5</v>
      </c>
      <c r="C8" s="1">
        <v>6.5</v>
      </c>
      <c r="D8" s="1">
        <v>4.75</v>
      </c>
      <c r="E8" s="1">
        <v>5.25</v>
      </c>
      <c r="F8" s="1">
        <v>5.75</v>
      </c>
      <c r="G8" s="1">
        <v>4</v>
      </c>
    </row>
    <row r="9" spans="1:7" x14ac:dyDescent="0.25">
      <c r="A9" s="1" t="s">
        <v>202</v>
      </c>
      <c r="B9" s="1">
        <v>7.5</v>
      </c>
      <c r="C9" s="1">
        <v>5.25</v>
      </c>
      <c r="D9" s="1">
        <v>4.5</v>
      </c>
      <c r="E9" s="1">
        <v>5.5</v>
      </c>
      <c r="F9" s="1">
        <v>5.5</v>
      </c>
      <c r="G9" s="1">
        <v>4</v>
      </c>
    </row>
    <row r="10" spans="1:7" x14ac:dyDescent="0.25">
      <c r="A10" s="1" t="s">
        <v>203</v>
      </c>
      <c r="B10" s="1">
        <v>7.5</v>
      </c>
      <c r="C10" s="1">
        <v>5</v>
      </c>
      <c r="D10" s="1">
        <v>4.25</v>
      </c>
      <c r="E10" s="1">
        <v>5.75</v>
      </c>
      <c r="F10" s="1">
        <v>5.25</v>
      </c>
      <c r="G10" s="1">
        <v>4</v>
      </c>
    </row>
    <row r="11" spans="1:7" x14ac:dyDescent="0.25">
      <c r="A11" s="1" t="s">
        <v>204</v>
      </c>
      <c r="B11" s="1">
        <v>7.5</v>
      </c>
      <c r="C11" s="1">
        <v>4.75</v>
      </c>
      <c r="D11" s="1">
        <v>4.25</v>
      </c>
      <c r="E11" s="1">
        <v>5.75</v>
      </c>
      <c r="F11" s="1">
        <v>5</v>
      </c>
      <c r="G11" s="1">
        <v>4</v>
      </c>
    </row>
    <row r="12" spans="1:7" x14ac:dyDescent="0.25">
      <c r="A12" s="1" t="s">
        <v>205</v>
      </c>
      <c r="B12" s="1">
        <v>7.5</v>
      </c>
      <c r="C12" s="1">
        <v>4.75</v>
      </c>
      <c r="D12" s="1">
        <v>4.25</v>
      </c>
      <c r="E12" s="1">
        <v>6</v>
      </c>
      <c r="F12" s="1">
        <v>5</v>
      </c>
      <c r="G12" s="1">
        <v>3.75</v>
      </c>
    </row>
    <row r="13" spans="1:7" x14ac:dyDescent="0.25">
      <c r="A13" s="1" t="s">
        <v>206</v>
      </c>
      <c r="B13" s="1">
        <v>7.5</v>
      </c>
      <c r="C13" s="1">
        <v>4.75</v>
      </c>
      <c r="D13" s="1">
        <v>4.25</v>
      </c>
      <c r="E13" s="1">
        <v>6</v>
      </c>
      <c r="F13" s="1">
        <v>5</v>
      </c>
      <c r="G13" s="1"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Populasi</vt:lpstr>
      <vt:lpstr>Sampel</vt:lpstr>
      <vt:lpstr>Kebijakan Dividen (DPR)</vt:lpstr>
      <vt:lpstr>Data Entry(Input) Spss</vt:lpstr>
      <vt:lpstr>Volume Perdagangan Saham (Tva)</vt:lpstr>
      <vt:lpstr>Return Saham</vt:lpstr>
      <vt:lpstr>Suku Bunga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2025-07-31T15:44:27Z</dcterms:created>
  <dcterms:modified xsi:type="dcterms:W3CDTF">2025-07-31T19:57:41Z</dcterms:modified>
</cp:coreProperties>
</file>